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filterPrivacy="1"/>
  <xr:revisionPtr revIDLastSave="0" documentId="13_ncr:1_{A4585C60-79EA-4906-BEA3-14931C377BDD}" xr6:coauthVersionLast="47" xr6:coauthVersionMax="47" xr10:uidLastSave="{00000000-0000-0000-0000-000000000000}"/>
  <bookViews>
    <workbookView xWindow="35565" yWindow="945" windowWidth="21600" windowHeight="11385" xr2:uid="{00000000-000D-0000-FFFF-FFFF00000000}"/>
  </bookViews>
  <sheets>
    <sheet name="chapter 9" sheetId="1" r:id="rId1"/>
    <sheet name="9.1.1" sheetId="2" r:id="rId2"/>
    <sheet name="9.1.2" sheetId="3" r:id="rId3"/>
    <sheet name="9.1.3" sheetId="4" r:id="rId4"/>
    <sheet name="9.1.4" sheetId="5" r:id="rId5"/>
    <sheet name="9.1.5" sheetId="6" r:id="rId6"/>
    <sheet name="9.2.1" sheetId="7" r:id="rId7"/>
    <sheet name="9.2.2" sheetId="8" r:id="rId8"/>
    <sheet name="9.2.3" sheetId="9"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35" i="4" l="1"/>
  <c r="F35" i="4"/>
  <c r="E35" i="4"/>
  <c r="D35" i="4"/>
  <c r="C35" i="4"/>
  <c r="B35" i="4"/>
</calcChain>
</file>

<file path=xl/sharedStrings.xml><?xml version="1.0" encoding="utf-8"?>
<sst xmlns="http://schemas.openxmlformats.org/spreadsheetml/2006/main" count="239" uniqueCount="156">
  <si>
    <t>Federal government</t>
  </si>
  <si>
    <t>Industry</t>
  </si>
  <si>
    <t>2009-10</t>
  </si>
  <si>
    <t>2010-11</t>
  </si>
  <si>
    <t>2011-12</t>
  </si>
  <si>
    <t>2012-13</t>
  </si>
  <si>
    <t>2013-14</t>
  </si>
  <si>
    <t>2014-15</t>
  </si>
  <si>
    <t>2015-16</t>
  </si>
  <si>
    <t>2016-17</t>
  </si>
  <si>
    <t>2017-18</t>
  </si>
  <si>
    <t>2018-19</t>
  </si>
  <si>
    <t>Employee category</t>
  </si>
  <si>
    <t>Note: Direct amounts do not include accrual funds for postemployment retirement benefits or indirect cost recovery funds.</t>
  </si>
  <si>
    <t>Fiscal Year</t>
  </si>
  <si>
    <t>Other</t>
  </si>
  <si>
    <t>Institutions</t>
  </si>
  <si>
    <t>UC universitywide</t>
  </si>
  <si>
    <t>Other public universities</t>
  </si>
  <si>
    <t>Private universities</t>
  </si>
  <si>
    <t>Source: IPEDS</t>
  </si>
  <si>
    <t>Plant</t>
  </si>
  <si>
    <t>Utility</t>
  </si>
  <si>
    <t>Source: UC Knowledge Transfer Office</t>
  </si>
  <si>
    <t>9.1: RESEARCH EXPENDITURES</t>
  </si>
  <si>
    <t>9.1.1 Direct research expenditures by source, Universitywide</t>
  </si>
  <si>
    <t>9.1.3 Direct research expenditures by discipline, Universitywide</t>
  </si>
  <si>
    <t>9.2: RESEARCH IMPACT</t>
  </si>
  <si>
    <t>9.2.2 UC research publication performance, by Field-Weighted Citation Impact (FWCI) and discipline group, Universitywide</t>
  </si>
  <si>
    <t>Click on an indicator link or its associated tab below to see the table, source and notes.</t>
  </si>
  <si>
    <r>
      <rPr>
        <b/>
        <sz val="11"/>
        <color theme="1"/>
        <rFont val="Calibri"/>
        <family val="2"/>
        <scheme val="minor"/>
      </rPr>
      <t xml:space="preserve">Sources and Methodologies: </t>
    </r>
    <r>
      <rPr>
        <sz val="11"/>
        <color theme="1"/>
        <rFont val="Calibri"/>
        <family val="2"/>
        <scheme val="minor"/>
      </rPr>
      <t xml:space="preserve"> Data on Research activity and ouputs derive from a variety of UC and external sources, including the Corporate Financial System, the Coporate Personnel System, the UC Contracts &amp; Grants System, the UC Information Center Data Warehouse Payroll System, the UC Patent Tracking System, and the California Digital Library eScholarship System.  External sources include IPEDS (Integrated Postsecondary Education Data System) and Elsevier's SciVal ® publication database.  All dollar amounts, unless noted otherwise, are adjusted for inflation and include Post-Employment Benefit Accruals.
</t>
    </r>
  </si>
  <si>
    <t>Chapter 9: Research</t>
  </si>
  <si>
    <t>9.1.2 Direct research expenditures by cost type, Universitywide</t>
  </si>
  <si>
    <t>9.1.4 Research expenditures, US 4-year univesities</t>
  </si>
  <si>
    <t>9.2.3 New licenses for UC patents issued to California businesses, Universitywide</t>
  </si>
  <si>
    <t>AAU private universities</t>
  </si>
  <si>
    <t>Non-UC AAU public universities</t>
  </si>
  <si>
    <t>9.1.5 Research expenditures per ladder-rank faculty, UC and AAU comparison universities</t>
  </si>
  <si>
    <t>Annual deposits</t>
  </si>
  <si>
    <t>Source: California Digital Library</t>
  </si>
  <si>
    <t>9.2.1 eScholarship downloads of UC scholarly materials, Universitywide</t>
  </si>
  <si>
    <t>Dentistry</t>
  </si>
  <si>
    <t>Health Professions</t>
  </si>
  <si>
    <t>Immunology and Microbiology</t>
  </si>
  <si>
    <t>Medicine</t>
  </si>
  <si>
    <t>Neuroscience</t>
  </si>
  <si>
    <t>Nursing</t>
  </si>
  <si>
    <t>Pharmacology, Toxicology and Pharmaceutics</t>
  </si>
  <si>
    <t>Veterinary</t>
  </si>
  <si>
    <t>Agricultural and Biological Sciences</t>
  </si>
  <si>
    <t>Biochemistry, Genetics and Molecular Biology</t>
  </si>
  <si>
    <t>Chemical Engineering</t>
  </si>
  <si>
    <t>Chemistry</t>
  </si>
  <si>
    <t>Computer Science</t>
  </si>
  <si>
    <t>Earth and Planetary Sciences</t>
  </si>
  <si>
    <t>Energy</t>
  </si>
  <si>
    <t>Engineering</t>
  </si>
  <si>
    <t>Environmental Science</t>
  </si>
  <si>
    <t>Materials Science</t>
  </si>
  <si>
    <t>Mathematics</t>
  </si>
  <si>
    <t>Multidisciplinary</t>
  </si>
  <si>
    <t>Physics and Astronomy</t>
  </si>
  <si>
    <t>Social Sciences</t>
  </si>
  <si>
    <t>Business, Management and Accounting</t>
  </si>
  <si>
    <t>Decision Sciences</t>
  </si>
  <si>
    <t>Economics, Econometrics and Finance</t>
  </si>
  <si>
    <t>Psychology</t>
  </si>
  <si>
    <t>Arts and Humanities</t>
  </si>
  <si>
    <t>Overall</t>
  </si>
  <si>
    <t>2019-20</t>
  </si>
  <si>
    <t>State &amp; local governments</t>
  </si>
  <si>
    <t>Non-Profit</t>
  </si>
  <si>
    <t>Engineering/Comp. Sci.</t>
  </si>
  <si>
    <t>9.1.4 Research expenditures, US 4-year universities, 2018–19</t>
  </si>
  <si>
    <r>
      <rPr>
        <b/>
        <sz val="11"/>
        <color indexed="8"/>
        <rFont val="Calibri"/>
        <family val="2"/>
        <scheme val="minor"/>
      </rPr>
      <t>9.1.1</t>
    </r>
    <r>
      <rPr>
        <sz val="11"/>
        <color theme="1"/>
        <rFont val="Calibri"/>
        <family val="2"/>
        <scheme val="minor"/>
      </rPr>
      <t xml:space="preserve"> Total research expenditures by source</t>
    </r>
  </si>
  <si>
    <t>Universitywide</t>
  </si>
  <si>
    <t>Unadjusted</t>
  </si>
  <si>
    <t>State and local government</t>
  </si>
  <si>
    <t>Institution funds</t>
  </si>
  <si>
    <t>Nonprofit organizations</t>
  </si>
  <si>
    <t>Business</t>
  </si>
  <si>
    <t>All other sources</t>
  </si>
  <si>
    <t>CPI_MULTIPLIER</t>
  </si>
  <si>
    <t>2020-21</t>
  </si>
  <si>
    <t>Inflation-adjusted ($Millions)</t>
  </si>
  <si>
    <t>University supported</t>
  </si>
  <si>
    <t xml:space="preserve">Source: National Science Foundation (NSF) Higher Education Research &amp; Development survey. Expenditures have been adjusted for inflation and reflect the NSF's methodology for calculating indirect costs. </t>
  </si>
  <si>
    <t>Cost Type</t>
  </si>
  <si>
    <t xml:space="preserve"> ($Millions)</t>
  </si>
  <si>
    <t>% of total</t>
  </si>
  <si>
    <t>% of research salaries</t>
  </si>
  <si>
    <t>Amount ($Millions)</t>
  </si>
  <si>
    <t>Faculty</t>
  </si>
  <si>
    <t>Postdoctoral Scholars</t>
  </si>
  <si>
    <t>Students</t>
  </si>
  <si>
    <t>Other Academics</t>
  </si>
  <si>
    <t>Other Staff</t>
  </si>
  <si>
    <t>Medicine/Life sci.</t>
  </si>
  <si>
    <t>Non-Science &amp; Engineering</t>
  </si>
  <si>
    <t>Other sciences</t>
  </si>
  <si>
    <t>Physical sci./Math.</t>
  </si>
  <si>
    <t>Social sci.</t>
  </si>
  <si>
    <t>9.1.1 Total research expenditures by discipline</t>
  </si>
  <si>
    <t>Direct research expenditures ($Billions)</t>
  </si>
  <si>
    <t>Percent of US total</t>
  </si>
  <si>
    <t>IPEDS. Excludes for-profit institutions, which conduct a negligible share of research. This figure is slightly different from the NSF’s direct expenditure calculation due to differences in how IPEDS treats non-functional expenses.</t>
  </si>
  <si>
    <t>Reference the Tableau workbook in the Acct Report folder</t>
  </si>
  <si>
    <t>Groups</t>
  </si>
  <si>
    <t>9.1.5 Average inflation-adjusted research expenditures per ladder-rank faculty, UC and AAU comparison universities</t>
  </si>
  <si>
    <t>Cumulative Deposits</t>
  </si>
  <si>
    <t>FY2013</t>
  </si>
  <si>
    <t>FY2014</t>
  </si>
  <si>
    <t>FY2015</t>
  </si>
  <si>
    <t>FY2016</t>
  </si>
  <si>
    <t>FY2017</t>
  </si>
  <si>
    <t>FY2018</t>
  </si>
  <si>
    <t>FY2019</t>
  </si>
  <si>
    <t>FY2020</t>
  </si>
  <si>
    <t>*Incomplete data</t>
  </si>
  <si>
    <t>AAU</t>
  </si>
  <si>
    <t>UC</t>
  </si>
  <si>
    <t>General Arts and Humanities</t>
  </si>
  <si>
    <t>Language and Linguistics</t>
  </si>
  <si>
    <t>Arts and Humanities (miscellaneous)</t>
  </si>
  <si>
    <t>History</t>
  </si>
  <si>
    <t>Philosophy</t>
  </si>
  <si>
    <t>Literature and Literary Theory</t>
  </si>
  <si>
    <t>Visual Arts and Performing Arts</t>
  </si>
  <si>
    <t>History and Philosophy of Science</t>
  </si>
  <si>
    <t>Religious Studies</t>
  </si>
  <si>
    <t>Archeology (arts and humanities)</t>
  </si>
  <si>
    <t>Music</t>
  </si>
  <si>
    <t>Classics</t>
  </si>
  <si>
    <t>Museology</t>
  </si>
  <si>
    <t>Conservation</t>
  </si>
  <si>
    <t>Arts and Humanities breakdown</t>
  </si>
  <si>
    <t>9.2.2 UC research publication performance, by Field-Weighted Citation Impact (FWCI) and discipline group, UC and AAU comparison universities</t>
  </si>
  <si>
    <t>09-10</t>
  </si>
  <si>
    <t>2020-21*</t>
  </si>
  <si>
    <t>*Does not include UC San Diego</t>
  </si>
  <si>
    <t>2009–10 to 2021–22</t>
  </si>
  <si>
    <t>2021-22</t>
  </si>
  <si>
    <t>Salaries and Benefits (47%)</t>
  </si>
  <si>
    <t>47%</t>
  </si>
  <si>
    <t>Capitalized Equipment (3%)</t>
  </si>
  <si>
    <t>3%</t>
  </si>
  <si>
    <t>Utilities, services, and other (15%)</t>
  </si>
  <si>
    <t>15%</t>
  </si>
  <si>
    <t>Subcontracts (9%)</t>
  </si>
  <si>
    <t>9%</t>
  </si>
  <si>
    <t>Indirect costs (26%)</t>
  </si>
  <si>
    <t>26%</t>
  </si>
  <si>
    <t>Note: Amounts have been adjusted for inflation (2020-21 dollars)</t>
  </si>
  <si>
    <t>FY2022</t>
  </si>
  <si>
    <t>FY2021</t>
  </si>
  <si>
    <t>FY2023*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</si>
</sst>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
    <numFmt numFmtId="165" formatCode="&quot;$&quot;#,##0.0_);[Red]\(&quot;$&quot;#,##0.0\)"/>
    <numFmt numFmtId="166" formatCode="0.0%"/>
    <numFmt numFmtId="167" formatCode="0.0000"/>
  </numFmts>
  <fonts count="16"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0"/>
      <color theme="1"/>
      <name val="Arial"/>
      <family val="2"/>
    </font>
    <font>
      <sz val="11"/>
      <color rgb="FF333333"/>
      <name val="Calibri"/>
      <family val="2"/>
    </font>
    <font>
      <b/>
      <sz val="11"/>
      <color rgb="FF333333"/>
      <name val="Calibri"/>
      <family val="2"/>
    </font>
    <font>
      <b/>
      <sz val="11"/>
      <color theme="1"/>
      <name val="Calibri"/>
      <family val="2"/>
    </font>
    <font>
      <b/>
      <sz val="11"/>
      <name val="Calibri"/>
      <family val="2"/>
      <scheme val="minor"/>
    </font>
    <font>
      <sz val="14"/>
      <color theme="1"/>
      <name val="Calibri"/>
      <family val="2"/>
      <scheme val="minor"/>
    </font>
    <font>
      <sz val="11"/>
      <color rgb="FF0070C0"/>
      <name val="Calibri"/>
      <family val="2"/>
      <scheme val="minor"/>
    </font>
    <font>
      <u/>
      <sz val="11"/>
      <color theme="10"/>
      <name val="Calibri"/>
      <family val="2"/>
      <scheme val="minor"/>
    </font>
    <font>
      <sz val="11"/>
      <name val="Calibri"/>
      <family val="2"/>
      <scheme val="minor"/>
    </font>
    <font>
      <sz val="10"/>
      <name val="Arial"/>
      <family val="2"/>
    </font>
    <font>
      <b/>
      <sz val="10"/>
      <name val="Arial"/>
      <family val="2"/>
    </font>
    <font>
      <b/>
      <sz val="11"/>
      <color indexed="8"/>
      <name val="Calibri"/>
      <family val="2"/>
      <scheme val="minor"/>
    </font>
  </fonts>
  <fills count="4">
    <fill>
      <patternFill patternType="none"/>
    </fill>
    <fill>
      <patternFill patternType="gray125"/>
    </fill>
    <fill>
      <patternFill patternType="solid">
        <fgColor theme="4" tint="0.79998168889431442"/>
        <bgColor theme="4" tint="0.79998168889431442"/>
      </patternFill>
    </fill>
    <fill>
      <patternFill patternType="solid">
        <fgColor theme="4" tint="0.79998168889431442"/>
        <bgColor theme="4"/>
      </patternFill>
    </fill>
  </fills>
  <borders count="4">
    <border>
      <left/>
      <right/>
      <top/>
      <bottom/>
      <diagonal/>
    </border>
    <border>
      <left/>
      <right/>
      <top/>
      <bottom style="thin">
        <color indexed="64"/>
      </bottom>
      <diagonal/>
    </border>
    <border>
      <left/>
      <right/>
      <top/>
      <bottom style="thin">
        <color theme="4" tint="0.39997558519241921"/>
      </bottom>
      <diagonal/>
    </border>
    <border>
      <left/>
      <right/>
      <top style="thin">
        <color theme="4" tint="0.39997558519241921"/>
      </top>
      <bottom/>
      <diagonal/>
    </border>
  </borders>
  <cellStyleXfs count="5">
    <xf numFmtId="0" fontId="0" fillId="0" borderId="0"/>
    <xf numFmtId="0" fontId="11" fillId="0" borderId="0" applyNumberFormat="0" applyFill="0" applyBorder="0" applyAlignment="0" applyProtection="0"/>
    <xf numFmtId="0" fontId="1" fillId="0" borderId="0"/>
    <xf numFmtId="0" fontId="13" fillId="0" borderId="0"/>
    <xf numFmtId="9" fontId="1" fillId="0" borderId="0" applyFont="0" applyFill="0" applyBorder="0" applyAlignment="0" applyProtection="0"/>
  </cellStyleXfs>
  <cellXfs count="53">
    <xf numFmtId="0" fontId="0" fillId="0" borderId="0" xfId="0"/>
    <xf numFmtId="49" fontId="3" fillId="0" borderId="0" xfId="0" applyNumberFormat="1" applyFont="1" applyAlignment="1">
      <alignment horizontal="left" vertical="center"/>
    </xf>
    <xf numFmtId="0" fontId="0" fillId="0" borderId="0" xfId="0" applyAlignment="1">
      <alignment horizontal="left"/>
    </xf>
    <xf numFmtId="3" fontId="0" fillId="0" borderId="0" xfId="0" applyNumberFormat="1"/>
    <xf numFmtId="164" fontId="0" fillId="0" borderId="0" xfId="0" applyNumberFormat="1"/>
    <xf numFmtId="0" fontId="4" fillId="2" borderId="1" xfId="0" applyFont="1" applyFill="1" applyBorder="1"/>
    <xf numFmtId="0" fontId="4" fillId="2" borderId="1" xfId="0" applyFont="1" applyFill="1" applyBorder="1" applyAlignment="1">
      <alignment horizontal="left"/>
    </xf>
    <xf numFmtId="0" fontId="4" fillId="2" borderId="1" xfId="0" applyFont="1" applyFill="1" applyBorder="1" applyAlignment="1">
      <alignment horizontal="right"/>
    </xf>
    <xf numFmtId="0" fontId="5" fillId="0" borderId="0" xfId="0" applyFont="1" applyAlignment="1">
      <alignment vertical="center"/>
    </xf>
    <xf numFmtId="0" fontId="5" fillId="0" borderId="1" xfId="0" applyFont="1" applyBorder="1" applyAlignment="1">
      <alignment vertical="center"/>
    </xf>
    <xf numFmtId="0" fontId="4" fillId="0" borderId="0" xfId="0" applyFont="1"/>
    <xf numFmtId="0" fontId="0" fillId="0" borderId="0" xfId="0" applyAlignment="1">
      <alignment horizontal="left" vertical="center"/>
    </xf>
    <xf numFmtId="164" fontId="0" fillId="0" borderId="1" xfId="0" applyNumberFormat="1" applyBorder="1"/>
    <xf numFmtId="164" fontId="7" fillId="0" borderId="0" xfId="0" applyNumberFormat="1" applyFont="1"/>
    <xf numFmtId="0" fontId="6" fillId="0" borderId="0" xfId="0" applyFont="1" applyAlignment="1">
      <alignment horizontal="left" vertical="center"/>
    </xf>
    <xf numFmtId="0" fontId="3" fillId="2" borderId="1" xfId="0" applyFont="1" applyFill="1" applyBorder="1"/>
    <xf numFmtId="0" fontId="3" fillId="2" borderId="1" xfId="0" applyFont="1" applyFill="1" applyBorder="1" applyAlignment="1">
      <alignment horizontal="right"/>
    </xf>
    <xf numFmtId="49" fontId="0" fillId="0" borderId="0" xfId="0" applyNumberFormat="1"/>
    <xf numFmtId="165" fontId="0" fillId="0" borderId="0" xfId="0" applyNumberFormat="1" applyAlignment="1">
      <alignment horizontal="center"/>
    </xf>
    <xf numFmtId="166" fontId="0" fillId="0" borderId="0" xfId="0" applyNumberFormat="1" applyAlignment="1">
      <alignment horizontal="center"/>
    </xf>
    <xf numFmtId="0" fontId="8" fillId="3" borderId="0" xfId="0" applyFont="1" applyFill="1" applyAlignment="1">
      <alignment horizontal="left"/>
    </xf>
    <xf numFmtId="0" fontId="8" fillId="3" borderId="0" xfId="0" applyFont="1" applyFill="1" applyAlignment="1">
      <alignment horizontal="right"/>
    </xf>
    <xf numFmtId="49" fontId="0" fillId="0" borderId="0" xfId="0" applyNumberFormat="1" applyAlignment="1">
      <alignment horizontal="left"/>
    </xf>
    <xf numFmtId="0" fontId="3" fillId="0" borderId="0" xfId="0" applyFont="1"/>
    <xf numFmtId="49" fontId="10" fillId="0" borderId="0" xfId="0" applyNumberFormat="1" applyFont="1"/>
    <xf numFmtId="49" fontId="12" fillId="0" borderId="0" xfId="0" applyNumberFormat="1" applyFont="1" applyAlignment="1">
      <alignment horizontal="left"/>
    </xf>
    <xf numFmtId="0" fontId="1" fillId="0" borderId="0" xfId="2"/>
    <xf numFmtId="0" fontId="0" fillId="0" borderId="0" xfId="0" applyAlignment="1">
      <alignment vertical="center"/>
    </xf>
    <xf numFmtId="0" fontId="3" fillId="2" borderId="2" xfId="0" applyFont="1" applyFill="1" applyBorder="1"/>
    <xf numFmtId="0" fontId="3" fillId="0" borderId="0" xfId="0" applyFont="1" applyAlignment="1">
      <alignment horizontal="left" wrapText="1"/>
    </xf>
    <xf numFmtId="0" fontId="14" fillId="0" borderId="0" xfId="0" applyFont="1"/>
    <xf numFmtId="2" fontId="3" fillId="0" borderId="0" xfId="0" applyNumberFormat="1" applyFont="1"/>
    <xf numFmtId="0" fontId="0" fillId="0" borderId="1" xfId="0" applyBorder="1"/>
    <xf numFmtId="0" fontId="0" fillId="0" borderId="1" xfId="0" applyBorder="1" applyAlignment="1">
      <alignment horizontal="left"/>
    </xf>
    <xf numFmtId="0" fontId="15" fillId="0" borderId="0" xfId="0" applyFont="1"/>
    <xf numFmtId="167" fontId="0" fillId="0" borderId="0" xfId="0" applyNumberFormat="1"/>
    <xf numFmtId="9" fontId="0" fillId="0" borderId="0" xfId="0" applyNumberFormat="1"/>
    <xf numFmtId="0" fontId="15" fillId="0" borderId="0" xfId="0" applyFont="1" applyAlignment="1">
      <alignment horizontal="left"/>
    </xf>
    <xf numFmtId="9" fontId="0" fillId="0" borderId="0" xfId="4" applyFont="1"/>
    <xf numFmtId="3" fontId="3" fillId="2" borderId="3" xfId="0" applyNumberFormat="1" applyFont="1" applyFill="1" applyBorder="1"/>
    <xf numFmtId="164" fontId="3" fillId="2" borderId="3" xfId="0" applyNumberFormat="1" applyFont="1" applyFill="1" applyBorder="1"/>
    <xf numFmtId="49" fontId="0" fillId="0" borderId="0" xfId="0" applyNumberFormat="1" applyAlignment="1">
      <alignment horizontal="left" vertical="center"/>
    </xf>
    <xf numFmtId="49" fontId="0" fillId="0" borderId="0" xfId="0" applyNumberFormat="1" applyAlignment="1">
      <alignment horizontal="left" vertical="top" wrapText="1"/>
    </xf>
    <xf numFmtId="49" fontId="0" fillId="0" borderId="0" xfId="0" applyNumberFormat="1" applyAlignment="1">
      <alignment horizontal="left" vertical="top"/>
    </xf>
    <xf numFmtId="49" fontId="11" fillId="0" borderId="0" xfId="1" applyNumberFormat="1" applyFill="1" applyAlignment="1">
      <alignment horizontal="left"/>
    </xf>
    <xf numFmtId="49" fontId="12" fillId="0" borderId="0" xfId="0" applyNumberFormat="1" applyFont="1" applyAlignment="1">
      <alignment horizontal="left"/>
    </xf>
    <xf numFmtId="0" fontId="2" fillId="0" borderId="0" xfId="0" applyFont="1" applyAlignment="1">
      <alignment horizontal="center"/>
    </xf>
    <xf numFmtId="0" fontId="0" fillId="0" borderId="0" xfId="0" applyAlignment="1">
      <alignment horizontal="center"/>
    </xf>
    <xf numFmtId="49" fontId="9" fillId="0" borderId="0" xfId="0" applyNumberFormat="1" applyFont="1" applyAlignment="1">
      <alignment horizontal="left" vertical="center"/>
    </xf>
    <xf numFmtId="49" fontId="11" fillId="0" borderId="0" xfId="1" applyNumberFormat="1" applyAlignment="1">
      <alignment horizontal="left"/>
    </xf>
    <xf numFmtId="49" fontId="3" fillId="0" borderId="0" xfId="0" applyNumberFormat="1" applyFont="1" applyAlignment="1">
      <alignment horizontal="left" vertical="center"/>
    </xf>
    <xf numFmtId="49" fontId="3" fillId="0" borderId="0" xfId="0" applyNumberFormat="1" applyFont="1" applyAlignment="1">
      <alignment horizontal="left" vertical="center" wrapText="1"/>
    </xf>
    <xf numFmtId="0" fontId="3" fillId="0" borderId="0" xfId="0" applyFont="1" applyAlignment="1">
      <alignment horizontal="left" wrapText="1"/>
    </xf>
  </cellXfs>
  <cellStyles count="5">
    <cellStyle name="Hyperlink" xfId="1" builtinId="8"/>
    <cellStyle name="Normal" xfId="0" builtinId="0"/>
    <cellStyle name="Normal 2" xfId="2" xr:uid="{00000000-0005-0000-0000-000002000000}"/>
    <cellStyle name="Normal 5" xfId="3" xr:uid="{00000000-0005-0000-0000-00000300000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chemeClr val="tx1"/>
                </a:solidFill>
                <a:latin typeface="+mn-lt"/>
                <a:ea typeface="+mn-ea"/>
                <a:cs typeface="+mn-cs"/>
              </a:defRPr>
            </a:pPr>
            <a:r>
              <a:rPr lang="en-US" sz="1100" b="1">
                <a:solidFill>
                  <a:schemeClr val="tx1"/>
                </a:solidFill>
              </a:rPr>
              <a:t>eScholarship</a:t>
            </a:r>
            <a:r>
              <a:rPr lang="en-US" sz="1100" b="1" baseline="0">
                <a:solidFill>
                  <a:schemeClr val="tx1"/>
                </a:solidFill>
              </a:rPr>
              <a:t> publication deposits</a:t>
            </a:r>
            <a:endParaRPr lang="en-US" sz="1100" b="1">
              <a:solidFill>
                <a:schemeClr val="tx1"/>
              </a:solidFill>
            </a:endParaRPr>
          </a:p>
        </c:rich>
      </c:tx>
      <c:overlay val="0"/>
      <c:spPr>
        <a:noFill/>
        <a:ln>
          <a:noFill/>
        </a:ln>
        <a:effectLst/>
      </c:spPr>
      <c:txPr>
        <a:bodyPr rot="0" spcFirstLastPara="1" vertOverflow="ellipsis" vert="horz" wrap="square" anchor="ctr" anchorCtr="1"/>
        <a:lstStyle/>
        <a:p>
          <a:pPr>
            <a:defRPr sz="1100" b="1" i="0" u="none" strike="noStrike" kern="1200" spc="0" baseline="0">
              <a:solidFill>
                <a:schemeClr val="tx1"/>
              </a:solidFill>
              <a:latin typeface="+mn-lt"/>
              <a:ea typeface="+mn-ea"/>
              <a:cs typeface="+mn-cs"/>
            </a:defRPr>
          </a:pPr>
          <a:endParaRPr lang="en-US"/>
        </a:p>
      </c:txPr>
    </c:title>
    <c:autoTitleDeleted val="0"/>
    <c:plotArea>
      <c:layout/>
      <c:barChart>
        <c:barDir val="col"/>
        <c:grouping val="clustered"/>
        <c:varyColors val="0"/>
        <c:ser>
          <c:idx val="0"/>
          <c:order val="0"/>
          <c:tx>
            <c:v>annual</c:v>
          </c:tx>
          <c:spPr>
            <a:solidFill>
              <a:schemeClr val="accent1"/>
            </a:solidFill>
            <a:ln>
              <a:noFill/>
            </a:ln>
            <a:effectLst/>
          </c:spPr>
          <c:invertIfNegative val="0"/>
          <c:cat>
            <c:strRef>
              <c:f>'9.2.1'!$A$5:$A$15</c:f>
              <c:strCache>
                <c:ptCount val="11"/>
                <c:pt idx="0">
                  <c:v>FY2013</c:v>
                </c:pt>
                <c:pt idx="1">
                  <c:v>FY2014</c:v>
                </c:pt>
                <c:pt idx="2">
                  <c:v>FY2015</c:v>
                </c:pt>
                <c:pt idx="3">
                  <c:v>FY2016</c:v>
                </c:pt>
                <c:pt idx="4">
                  <c:v>FY2017</c:v>
                </c:pt>
                <c:pt idx="5">
                  <c:v>FY2018</c:v>
                </c:pt>
                <c:pt idx="6">
                  <c:v>FY2019</c:v>
                </c:pt>
                <c:pt idx="7">
                  <c:v>FY2020</c:v>
                </c:pt>
                <c:pt idx="8">
                  <c:v>FY2021</c:v>
                </c:pt>
                <c:pt idx="9">
                  <c:v>FY2022</c:v>
                </c:pt>
                <c:pt idx="10">
                  <c:v>FY2023*</c:v>
                </c:pt>
              </c:strCache>
            </c:strRef>
          </c:cat>
          <c:val>
            <c:numRef>
              <c:f>'9.2.1'!$B$5:$B$15</c:f>
              <c:numCache>
                <c:formatCode>General</c:formatCode>
                <c:ptCount val="11"/>
                <c:pt idx="0">
                  <c:v>11300</c:v>
                </c:pt>
                <c:pt idx="1">
                  <c:v>11522</c:v>
                </c:pt>
                <c:pt idx="2">
                  <c:v>14055</c:v>
                </c:pt>
                <c:pt idx="3">
                  <c:v>23166</c:v>
                </c:pt>
                <c:pt idx="4">
                  <c:v>34857</c:v>
                </c:pt>
                <c:pt idx="5">
                  <c:v>59940</c:v>
                </c:pt>
                <c:pt idx="6">
                  <c:v>28225</c:v>
                </c:pt>
                <c:pt idx="7">
                  <c:v>49866</c:v>
                </c:pt>
                <c:pt idx="8">
                  <c:v>28319</c:v>
                </c:pt>
                <c:pt idx="9">
                  <c:v>28585</c:v>
                </c:pt>
                <c:pt idx="10">
                  <c:v>19759</c:v>
                </c:pt>
              </c:numCache>
            </c:numRef>
          </c:val>
          <c:extLst>
            <c:ext xmlns:c16="http://schemas.microsoft.com/office/drawing/2014/chart" uri="{C3380CC4-5D6E-409C-BE32-E72D297353CC}">
              <c16:uniqueId val="{00000000-8355-4CEB-A339-BC6310F2F663}"/>
            </c:ext>
          </c:extLst>
        </c:ser>
        <c:dLbls>
          <c:showLegendKey val="0"/>
          <c:showVal val="0"/>
          <c:showCatName val="0"/>
          <c:showSerName val="0"/>
          <c:showPercent val="0"/>
          <c:showBubbleSize val="0"/>
        </c:dLbls>
        <c:gapWidth val="150"/>
        <c:axId val="1451055232"/>
        <c:axId val="1451056192"/>
      </c:barChart>
      <c:lineChart>
        <c:grouping val="standard"/>
        <c:varyColors val="0"/>
        <c:ser>
          <c:idx val="1"/>
          <c:order val="1"/>
          <c:tx>
            <c:v>cumulative</c:v>
          </c:tx>
          <c:spPr>
            <a:ln w="28575" cap="rnd">
              <a:solidFill>
                <a:srgbClr val="7030A0"/>
              </a:solidFill>
              <a:round/>
            </a:ln>
            <a:effectLst/>
          </c:spPr>
          <c:marker>
            <c:symbol val="none"/>
          </c:marker>
          <c:cat>
            <c:strRef>
              <c:f>'9.2.1'!$A$5:$A$15</c:f>
              <c:strCache>
                <c:ptCount val="11"/>
                <c:pt idx="0">
                  <c:v>FY2013</c:v>
                </c:pt>
                <c:pt idx="1">
                  <c:v>FY2014</c:v>
                </c:pt>
                <c:pt idx="2">
                  <c:v>FY2015</c:v>
                </c:pt>
                <c:pt idx="3">
                  <c:v>FY2016</c:v>
                </c:pt>
                <c:pt idx="4">
                  <c:v>FY2017</c:v>
                </c:pt>
                <c:pt idx="5">
                  <c:v>FY2018</c:v>
                </c:pt>
                <c:pt idx="6">
                  <c:v>FY2019</c:v>
                </c:pt>
                <c:pt idx="7">
                  <c:v>FY2020</c:v>
                </c:pt>
                <c:pt idx="8">
                  <c:v>FY2021</c:v>
                </c:pt>
                <c:pt idx="9">
                  <c:v>FY2022</c:v>
                </c:pt>
                <c:pt idx="10">
                  <c:v>FY2023*</c:v>
                </c:pt>
              </c:strCache>
            </c:strRef>
          </c:cat>
          <c:val>
            <c:numRef>
              <c:f>'9.2.1'!$C$5:$C$15</c:f>
              <c:numCache>
                <c:formatCode>General</c:formatCode>
                <c:ptCount val="11"/>
                <c:pt idx="0">
                  <c:v>61615</c:v>
                </c:pt>
                <c:pt idx="1">
                  <c:v>73137</c:v>
                </c:pt>
                <c:pt idx="2">
                  <c:v>87192</c:v>
                </c:pt>
                <c:pt idx="3">
                  <c:v>110358</c:v>
                </c:pt>
                <c:pt idx="4">
                  <c:v>145215</c:v>
                </c:pt>
                <c:pt idx="5">
                  <c:v>205155</c:v>
                </c:pt>
                <c:pt idx="6">
                  <c:v>233380</c:v>
                </c:pt>
                <c:pt idx="7">
                  <c:v>283246</c:v>
                </c:pt>
                <c:pt idx="8">
                  <c:v>311565</c:v>
                </c:pt>
                <c:pt idx="9">
                  <c:v>340150</c:v>
                </c:pt>
                <c:pt idx="10">
                  <c:v>359909</c:v>
                </c:pt>
              </c:numCache>
            </c:numRef>
          </c:val>
          <c:smooth val="0"/>
          <c:extLst>
            <c:ext xmlns:c16="http://schemas.microsoft.com/office/drawing/2014/chart" uri="{C3380CC4-5D6E-409C-BE32-E72D297353CC}">
              <c16:uniqueId val="{00000001-8355-4CEB-A339-BC6310F2F663}"/>
            </c:ext>
          </c:extLst>
        </c:ser>
        <c:dLbls>
          <c:showLegendKey val="0"/>
          <c:showVal val="0"/>
          <c:showCatName val="0"/>
          <c:showSerName val="0"/>
          <c:showPercent val="0"/>
          <c:showBubbleSize val="0"/>
        </c:dLbls>
        <c:marker val="1"/>
        <c:smooth val="0"/>
        <c:axId val="1451055232"/>
        <c:axId val="1451056192"/>
      </c:lineChart>
      <c:catAx>
        <c:axId val="14510552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451056192"/>
        <c:crosses val="autoZero"/>
        <c:auto val="1"/>
        <c:lblAlgn val="ctr"/>
        <c:lblOffset val="100"/>
        <c:noMultiLvlLbl val="0"/>
      </c:catAx>
      <c:valAx>
        <c:axId val="14510561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451055232"/>
        <c:crosses val="autoZero"/>
        <c:crossBetween val="between"/>
        <c:majorUnit val="75000"/>
      </c:valAx>
      <c:spPr>
        <a:noFill/>
        <a:ln>
          <a:noFill/>
        </a:ln>
        <a:effectLst/>
      </c:spPr>
    </c:plotArea>
    <c:legend>
      <c:legendPos val="t"/>
      <c:layout>
        <c:manualLayout>
          <c:xMode val="edge"/>
          <c:yMode val="edge"/>
          <c:x val="0.1623501521512847"/>
          <c:y val="0.23375493647431853"/>
          <c:w val="0.2605849980327411"/>
          <c:h val="0.23653475361516368"/>
        </c:manualLayout>
      </c:layout>
      <c:overlay val="1"/>
      <c:spPr>
        <a:noFill/>
        <a:ln>
          <a:noFill/>
        </a:ln>
        <a:effectLst/>
      </c:spPr>
      <c:txPr>
        <a:bodyPr rot="0" spcFirstLastPara="1" vertOverflow="ellipsis" vert="horz" wrap="square" anchor="t" anchorCtr="0"/>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125941</xdr:colOff>
      <xdr:row>0</xdr:row>
      <xdr:rowOff>22225</xdr:rowOff>
    </xdr:from>
    <xdr:to>
      <xdr:col>12</xdr:col>
      <xdr:colOff>331274</xdr:colOff>
      <xdr:row>7</xdr:row>
      <xdr:rowOff>15877</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25941" y="22225"/>
          <a:ext cx="7520533" cy="132715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219074</xdr:colOff>
      <xdr:row>8</xdr:row>
      <xdr:rowOff>85725</xdr:rowOff>
    </xdr:from>
    <xdr:to>
      <xdr:col>14</xdr:col>
      <xdr:colOff>361949</xdr:colOff>
      <xdr:row>19</xdr:row>
      <xdr:rowOff>23812</xdr:rowOff>
    </xdr:to>
    <xdr:graphicFrame macro="">
      <xdr:nvGraphicFramePr>
        <xdr:cNvPr id="2" name="Chart 1">
          <a:extLst>
            <a:ext uri="{FF2B5EF4-FFF2-40B4-BE49-F238E27FC236}">
              <a16:creationId xmlns:a16="http://schemas.microsoft.com/office/drawing/2014/main" id="{A8F12305-2AD5-04ED-46EB-4EFBF4A9B24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8"/>
  <sheetViews>
    <sheetView tabSelected="1" workbookViewId="0">
      <selection activeCell="J21" sqref="J21"/>
    </sheetView>
  </sheetViews>
  <sheetFormatPr defaultRowHeight="15" x14ac:dyDescent="0.25"/>
  <sheetData>
    <row r="1" spans="1:15" x14ac:dyDescent="0.25">
      <c r="A1" s="46"/>
      <c r="B1" s="47"/>
      <c r="C1" s="47"/>
      <c r="D1" s="47"/>
      <c r="E1" s="47"/>
      <c r="F1" s="47"/>
      <c r="G1" s="47"/>
      <c r="H1" s="47"/>
      <c r="I1" s="47"/>
      <c r="J1" s="47"/>
      <c r="K1" s="47"/>
      <c r="L1" s="47"/>
      <c r="M1" s="47"/>
      <c r="N1" s="47"/>
      <c r="O1" s="47"/>
    </row>
    <row r="2" spans="1:15" x14ac:dyDescent="0.25">
      <c r="A2" s="47"/>
      <c r="B2" s="47"/>
      <c r="C2" s="47"/>
      <c r="D2" s="47"/>
      <c r="E2" s="47"/>
      <c r="F2" s="47"/>
      <c r="G2" s="47"/>
      <c r="H2" s="47"/>
      <c r="I2" s="47"/>
      <c r="J2" s="47"/>
      <c r="K2" s="47"/>
      <c r="L2" s="47"/>
      <c r="M2" s="47"/>
      <c r="N2" s="47"/>
      <c r="O2" s="47"/>
    </row>
    <row r="3" spans="1:15" x14ac:dyDescent="0.25">
      <c r="A3" s="47"/>
      <c r="B3" s="47"/>
      <c r="C3" s="47"/>
      <c r="D3" s="47"/>
      <c r="E3" s="47"/>
      <c r="F3" s="47"/>
      <c r="G3" s="47"/>
      <c r="H3" s="47"/>
      <c r="I3" s="47"/>
      <c r="J3" s="47"/>
      <c r="K3" s="47"/>
      <c r="L3" s="47"/>
      <c r="M3" s="47"/>
      <c r="N3" s="47"/>
      <c r="O3" s="47"/>
    </row>
    <row r="4" spans="1:15" x14ac:dyDescent="0.25">
      <c r="A4" s="47"/>
      <c r="B4" s="47"/>
      <c r="C4" s="47"/>
      <c r="D4" s="47"/>
      <c r="E4" s="47"/>
      <c r="F4" s="47"/>
      <c r="G4" s="47"/>
      <c r="H4" s="47"/>
      <c r="I4" s="47"/>
      <c r="J4" s="47"/>
      <c r="K4" s="47"/>
      <c r="L4" s="47"/>
      <c r="M4" s="47"/>
      <c r="N4" s="47"/>
      <c r="O4" s="47"/>
    </row>
    <row r="5" spans="1:15" x14ac:dyDescent="0.25">
      <c r="A5" s="47"/>
      <c r="B5" s="47"/>
      <c r="C5" s="47"/>
      <c r="D5" s="47"/>
      <c r="E5" s="47"/>
      <c r="F5" s="47"/>
      <c r="G5" s="47"/>
      <c r="H5" s="47"/>
      <c r="I5" s="47"/>
      <c r="J5" s="47"/>
      <c r="K5" s="47"/>
      <c r="L5" s="47"/>
      <c r="M5" s="47"/>
      <c r="N5" s="47"/>
      <c r="O5" s="47"/>
    </row>
    <row r="6" spans="1:15" x14ac:dyDescent="0.25">
      <c r="A6" s="47"/>
      <c r="B6" s="47"/>
      <c r="C6" s="47"/>
      <c r="D6" s="47"/>
      <c r="E6" s="47"/>
      <c r="F6" s="47"/>
      <c r="G6" s="47"/>
      <c r="H6" s="47"/>
      <c r="I6" s="47"/>
      <c r="J6" s="47"/>
      <c r="K6" s="47"/>
      <c r="L6" s="47"/>
      <c r="M6" s="47"/>
      <c r="N6" s="47"/>
      <c r="O6" s="47"/>
    </row>
    <row r="7" spans="1:15" x14ac:dyDescent="0.25">
      <c r="A7" s="47"/>
      <c r="B7" s="47"/>
      <c r="C7" s="47"/>
      <c r="D7" s="47"/>
      <c r="E7" s="47"/>
      <c r="F7" s="47"/>
      <c r="G7" s="47"/>
      <c r="H7" s="47"/>
      <c r="I7" s="47"/>
      <c r="J7" s="47"/>
      <c r="K7" s="47"/>
      <c r="L7" s="47"/>
      <c r="M7" s="47"/>
      <c r="N7" s="47"/>
      <c r="O7" s="47"/>
    </row>
    <row r="8" spans="1:15" x14ac:dyDescent="0.25">
      <c r="A8" s="48" t="s">
        <v>31</v>
      </c>
      <c r="B8" s="41"/>
      <c r="C8" s="41"/>
      <c r="D8" s="41"/>
      <c r="E8" s="41"/>
      <c r="F8" s="41"/>
      <c r="G8" s="41"/>
      <c r="H8" s="41"/>
      <c r="I8" s="41"/>
      <c r="J8" s="41"/>
      <c r="K8" s="41"/>
      <c r="L8" s="41"/>
      <c r="M8" s="41"/>
      <c r="N8" s="41"/>
      <c r="O8" s="41"/>
    </row>
    <row r="9" spans="1:15" x14ac:dyDescent="0.25">
      <c r="A9" s="41"/>
      <c r="B9" s="41"/>
      <c r="C9" s="41"/>
      <c r="D9" s="41"/>
      <c r="E9" s="41"/>
      <c r="F9" s="41"/>
      <c r="G9" s="41"/>
      <c r="H9" s="41"/>
      <c r="I9" s="41"/>
      <c r="J9" s="41"/>
      <c r="K9" s="41"/>
      <c r="L9" s="41"/>
      <c r="M9" s="41"/>
      <c r="N9" s="41"/>
      <c r="O9" s="41"/>
    </row>
    <row r="10" spans="1:15" x14ac:dyDescent="0.25">
      <c r="A10" s="41" t="s">
        <v>24</v>
      </c>
      <c r="B10" s="41"/>
      <c r="C10" s="41"/>
      <c r="D10" s="41"/>
      <c r="E10" s="41"/>
      <c r="F10" s="41"/>
      <c r="G10" s="41"/>
      <c r="H10" s="41"/>
      <c r="I10" s="41"/>
      <c r="J10" s="41"/>
      <c r="K10" s="41"/>
      <c r="L10" s="41"/>
      <c r="M10" s="41"/>
      <c r="N10" s="41"/>
      <c r="O10" s="41"/>
    </row>
    <row r="11" spans="1:15" x14ac:dyDescent="0.25">
      <c r="A11" s="24"/>
      <c r="B11" s="49" t="s">
        <v>25</v>
      </c>
      <c r="C11" s="49"/>
      <c r="D11" s="49"/>
      <c r="E11" s="49"/>
      <c r="F11" s="49"/>
      <c r="G11" s="49"/>
      <c r="H11" s="49"/>
      <c r="I11" s="49"/>
      <c r="J11" s="49"/>
      <c r="K11" s="49"/>
      <c r="L11" s="49"/>
      <c r="M11" s="49"/>
      <c r="N11" s="49"/>
      <c r="O11" s="49"/>
    </row>
    <row r="12" spans="1:15" x14ac:dyDescent="0.25">
      <c r="A12" s="24"/>
      <c r="B12" s="44" t="s">
        <v>32</v>
      </c>
      <c r="C12" s="44"/>
      <c r="D12" s="44"/>
      <c r="E12" s="44"/>
      <c r="F12" s="44"/>
      <c r="G12" s="44"/>
      <c r="H12" s="44"/>
      <c r="I12" s="44"/>
      <c r="J12" s="44"/>
      <c r="K12" s="44"/>
      <c r="L12" s="44"/>
      <c r="M12" s="44"/>
      <c r="N12" s="44"/>
      <c r="O12" s="44"/>
    </row>
    <row r="13" spans="1:15" x14ac:dyDescent="0.25">
      <c r="A13" s="24"/>
      <c r="B13" s="44" t="s">
        <v>26</v>
      </c>
      <c r="C13" s="44"/>
      <c r="D13" s="44"/>
      <c r="E13" s="44"/>
      <c r="F13" s="44"/>
      <c r="G13" s="44"/>
      <c r="H13" s="44"/>
      <c r="I13" s="44"/>
      <c r="J13" s="44"/>
      <c r="K13" s="44"/>
      <c r="L13" s="44"/>
      <c r="M13" s="44"/>
      <c r="N13" s="44"/>
      <c r="O13" s="44"/>
    </row>
    <row r="14" spans="1:15" x14ac:dyDescent="0.25">
      <c r="A14" s="24"/>
      <c r="B14" s="44" t="s">
        <v>33</v>
      </c>
      <c r="C14" s="44"/>
      <c r="D14" s="44"/>
      <c r="E14" s="44"/>
      <c r="F14" s="44"/>
      <c r="G14" s="44"/>
      <c r="H14" s="44"/>
      <c r="I14" s="44"/>
      <c r="J14" s="44"/>
      <c r="K14" s="44"/>
      <c r="L14" s="44"/>
      <c r="M14" s="44"/>
      <c r="N14" s="44"/>
      <c r="O14" s="44"/>
    </row>
    <row r="15" spans="1:15" x14ac:dyDescent="0.25">
      <c r="A15" s="24"/>
      <c r="B15" s="44" t="s">
        <v>37</v>
      </c>
      <c r="C15" s="44"/>
      <c r="D15" s="44"/>
      <c r="E15" s="44"/>
      <c r="F15" s="44"/>
      <c r="G15" s="44"/>
      <c r="H15" s="44"/>
      <c r="I15" s="44"/>
      <c r="J15" s="44"/>
      <c r="K15" s="44"/>
      <c r="L15" s="44"/>
      <c r="M15" s="44"/>
      <c r="N15" s="44"/>
      <c r="O15" s="44"/>
    </row>
    <row r="16" spans="1:15" x14ac:dyDescent="0.25">
      <c r="A16" s="45" t="s">
        <v>27</v>
      </c>
      <c r="B16" s="45"/>
      <c r="C16" s="45"/>
      <c r="D16" s="45"/>
      <c r="E16" s="45"/>
      <c r="F16" s="45"/>
      <c r="G16" s="45"/>
      <c r="H16" s="45"/>
      <c r="I16" s="45"/>
      <c r="J16" s="45"/>
      <c r="K16" s="45"/>
      <c r="L16" s="45"/>
      <c r="M16" s="45"/>
      <c r="N16" s="45"/>
      <c r="O16" s="45"/>
    </row>
    <row r="17" spans="1:15" x14ac:dyDescent="0.25">
      <c r="A17" s="25"/>
      <c r="B17" s="44" t="s">
        <v>40</v>
      </c>
      <c r="C17" s="44"/>
      <c r="D17" s="44"/>
      <c r="E17" s="44"/>
      <c r="F17" s="44"/>
      <c r="G17" s="44"/>
      <c r="H17" s="44"/>
      <c r="I17" s="44"/>
      <c r="J17" s="44"/>
      <c r="K17" s="44"/>
      <c r="L17" s="44"/>
      <c r="M17" s="44"/>
      <c r="N17" s="44"/>
      <c r="O17" s="44"/>
    </row>
    <row r="18" spans="1:15" x14ac:dyDescent="0.25">
      <c r="A18" s="25"/>
      <c r="B18" s="44" t="s">
        <v>28</v>
      </c>
      <c r="C18" s="44"/>
      <c r="D18" s="44"/>
      <c r="E18" s="44"/>
      <c r="F18" s="44"/>
      <c r="G18" s="44"/>
      <c r="H18" s="44"/>
      <c r="I18" s="44"/>
      <c r="J18" s="44"/>
      <c r="K18" s="44"/>
      <c r="L18" s="44"/>
      <c r="M18" s="44"/>
      <c r="N18" s="44"/>
      <c r="O18" s="44"/>
    </row>
    <row r="19" spans="1:15" x14ac:dyDescent="0.25">
      <c r="A19" s="24"/>
      <c r="B19" s="44" t="s">
        <v>34</v>
      </c>
      <c r="C19" s="44"/>
      <c r="D19" s="44"/>
      <c r="E19" s="44"/>
      <c r="F19" s="44"/>
      <c r="G19" s="44"/>
      <c r="H19" s="44"/>
      <c r="I19" s="44"/>
      <c r="J19" s="44"/>
      <c r="K19" s="44"/>
      <c r="L19" s="44"/>
      <c r="M19" s="44"/>
      <c r="N19" s="44"/>
      <c r="O19" s="44"/>
    </row>
    <row r="20" spans="1:15" x14ac:dyDescent="0.25">
      <c r="A20" s="17"/>
      <c r="B20" s="22"/>
      <c r="C20" s="22"/>
      <c r="D20" s="22"/>
      <c r="E20" s="22"/>
      <c r="F20" s="22"/>
      <c r="G20" s="22"/>
      <c r="H20" s="22"/>
      <c r="I20" s="22"/>
      <c r="J20" s="22"/>
      <c r="K20" s="22"/>
      <c r="L20" s="22"/>
      <c r="M20" s="22"/>
      <c r="N20" s="22"/>
      <c r="O20" s="22"/>
    </row>
    <row r="21" spans="1:15" x14ac:dyDescent="0.25">
      <c r="A21" s="17"/>
      <c r="B21" s="22"/>
      <c r="C21" s="22"/>
      <c r="D21" s="22"/>
      <c r="E21" s="22"/>
      <c r="F21" s="22"/>
      <c r="G21" s="22"/>
      <c r="H21" s="22"/>
      <c r="I21" s="22"/>
      <c r="J21" s="22"/>
      <c r="K21" s="22"/>
      <c r="L21" s="22"/>
      <c r="M21" s="22"/>
      <c r="N21" s="22"/>
      <c r="O21" s="22"/>
    </row>
    <row r="22" spans="1:15" x14ac:dyDescent="0.25">
      <c r="A22" s="41" t="s">
        <v>29</v>
      </c>
      <c r="B22" s="41"/>
      <c r="C22" s="41"/>
      <c r="D22" s="41"/>
      <c r="E22" s="41"/>
      <c r="F22" s="41"/>
      <c r="G22" s="41"/>
      <c r="H22" s="41"/>
      <c r="I22" s="41"/>
      <c r="J22" s="41"/>
      <c r="K22" s="41"/>
      <c r="L22" s="41"/>
      <c r="M22" s="41"/>
      <c r="N22" s="41"/>
      <c r="O22" s="41"/>
    </row>
    <row r="23" spans="1:15" x14ac:dyDescent="0.25">
      <c r="A23" s="41"/>
      <c r="B23" s="41"/>
      <c r="C23" s="41"/>
      <c r="D23" s="41"/>
      <c r="E23" s="41"/>
      <c r="F23" s="41"/>
      <c r="G23" s="41"/>
      <c r="H23" s="41"/>
      <c r="I23" s="41"/>
      <c r="J23" s="41"/>
      <c r="K23" s="41"/>
      <c r="L23" s="41"/>
      <c r="M23" s="41"/>
      <c r="N23" s="41"/>
      <c r="O23" s="41"/>
    </row>
    <row r="24" spans="1:15" x14ac:dyDescent="0.25">
      <c r="A24" s="42" t="s">
        <v>30</v>
      </c>
      <c r="B24" s="43"/>
      <c r="C24" s="43"/>
      <c r="D24" s="43"/>
      <c r="E24" s="43"/>
      <c r="F24" s="43"/>
      <c r="G24" s="43"/>
      <c r="H24" s="43"/>
      <c r="I24" s="43"/>
      <c r="J24" s="43"/>
      <c r="K24" s="43"/>
      <c r="L24" s="43"/>
      <c r="M24" s="43"/>
      <c r="N24" s="43"/>
      <c r="O24" s="43"/>
    </row>
    <row r="25" spans="1:15" x14ac:dyDescent="0.25">
      <c r="A25" s="43"/>
      <c r="B25" s="43"/>
      <c r="C25" s="43"/>
      <c r="D25" s="43"/>
      <c r="E25" s="43"/>
      <c r="F25" s="43"/>
      <c r="G25" s="43"/>
      <c r="H25" s="43"/>
      <c r="I25" s="43"/>
      <c r="J25" s="43"/>
      <c r="K25" s="43"/>
      <c r="L25" s="43"/>
      <c r="M25" s="43"/>
      <c r="N25" s="43"/>
      <c r="O25" s="43"/>
    </row>
    <row r="26" spans="1:15" x14ac:dyDescent="0.25">
      <c r="A26" s="43"/>
      <c r="B26" s="43"/>
      <c r="C26" s="43"/>
      <c r="D26" s="43"/>
      <c r="E26" s="43"/>
      <c r="F26" s="43"/>
      <c r="G26" s="43"/>
      <c r="H26" s="43"/>
      <c r="I26" s="43"/>
      <c r="J26" s="43"/>
      <c r="K26" s="43"/>
      <c r="L26" s="43"/>
      <c r="M26" s="43"/>
      <c r="N26" s="43"/>
      <c r="O26" s="43"/>
    </row>
    <row r="27" spans="1:15" x14ac:dyDescent="0.25">
      <c r="A27" s="43"/>
      <c r="B27" s="43"/>
      <c r="C27" s="43"/>
      <c r="D27" s="43"/>
      <c r="E27" s="43"/>
      <c r="F27" s="43"/>
      <c r="G27" s="43"/>
      <c r="H27" s="43"/>
      <c r="I27" s="43"/>
      <c r="J27" s="43"/>
      <c r="K27" s="43"/>
      <c r="L27" s="43"/>
      <c r="M27" s="43"/>
      <c r="N27" s="43"/>
      <c r="O27" s="43"/>
    </row>
    <row r="28" spans="1:15" x14ac:dyDescent="0.25">
      <c r="A28" s="43"/>
      <c r="B28" s="43"/>
      <c r="C28" s="43"/>
      <c r="D28" s="43"/>
      <c r="E28" s="43"/>
      <c r="F28" s="43"/>
      <c r="G28" s="43"/>
      <c r="H28" s="43"/>
      <c r="I28" s="43"/>
      <c r="J28" s="43"/>
      <c r="K28" s="43"/>
      <c r="L28" s="43"/>
      <c r="M28" s="43"/>
      <c r="N28" s="43"/>
      <c r="O28" s="43"/>
    </row>
  </sheetData>
  <mergeCells count="14">
    <mergeCell ref="B13:O13"/>
    <mergeCell ref="A1:O7"/>
    <mergeCell ref="A8:O9"/>
    <mergeCell ref="A10:O10"/>
    <mergeCell ref="B11:O11"/>
    <mergeCell ref="B12:O12"/>
    <mergeCell ref="A22:O23"/>
    <mergeCell ref="A24:O28"/>
    <mergeCell ref="B14:O14"/>
    <mergeCell ref="B15:O15"/>
    <mergeCell ref="A16:O16"/>
    <mergeCell ref="B17:O17"/>
    <mergeCell ref="B18:O18"/>
    <mergeCell ref="B19:O19"/>
  </mergeCells>
  <hyperlinks>
    <hyperlink ref="B11:O11" location="'9.1.1'!A1" display="9.1.1 Direct research expenditures by source, Universitywide" xr:uid="{00000000-0004-0000-0000-000000000000}"/>
    <hyperlink ref="B12:O12" location="'9.1.2'!A1" display="9.1.2 Direct research expenditures by cost type, Universitywide" xr:uid="{00000000-0004-0000-0000-000001000000}"/>
    <hyperlink ref="B14:O14" location="'9.1.4'!A1" display="9.1.4 Research expenditures, US 4-year univesities" xr:uid="{00000000-0004-0000-0000-000002000000}"/>
    <hyperlink ref="B13:O13" location="'9.1.3'!A1" display="9.1.3 Direct research expenditures by discipline, Universitywide" xr:uid="{00000000-0004-0000-0000-000003000000}"/>
    <hyperlink ref="B15:O15" location="'9.1.5'!A1" display="9.1.5 Research expenditures per ladder-rank faculty, UC and AAU comparison universities" xr:uid="{00000000-0004-0000-0000-000004000000}"/>
    <hyperlink ref="B19:O19" location="'9.2.3'!A1" display="9.2.3 New licenses for UC patents issued to California businesses, Universitywide" xr:uid="{00000000-0004-0000-0000-000005000000}"/>
    <hyperlink ref="B17:O17" location="'9.2.1'!A1" display="9.2.1 eScholarship downloads of UC scholarly materials, Universitywide" xr:uid="{00000000-0004-0000-0000-000006000000}"/>
    <hyperlink ref="B18:O18" location="'9.2.2'!A1" display="9.2.2 UC research publication performance, by Field-Weighted Citation Impact (FWCI) and discipline group, Universitywide" xr:uid="{00000000-0004-0000-0000-000007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8"/>
  <sheetViews>
    <sheetView workbookViewId="0">
      <selection activeCell="K22" sqref="K22"/>
    </sheetView>
  </sheetViews>
  <sheetFormatPr defaultRowHeight="15" x14ac:dyDescent="0.25"/>
  <cols>
    <col min="2" max="7" width="14.28515625" customWidth="1"/>
  </cols>
  <sheetData>
    <row r="1" spans="1:8" x14ac:dyDescent="0.25">
      <c r="A1" t="s">
        <v>74</v>
      </c>
    </row>
    <row r="2" spans="1:8" x14ac:dyDescent="0.25">
      <c r="A2" t="s">
        <v>75</v>
      </c>
    </row>
    <row r="3" spans="1:8" x14ac:dyDescent="0.25">
      <c r="A3" t="s">
        <v>140</v>
      </c>
    </row>
    <row r="5" spans="1:8" x14ac:dyDescent="0.25">
      <c r="A5" s="34" t="s">
        <v>76</v>
      </c>
    </row>
    <row r="6" spans="1:8" x14ac:dyDescent="0.25">
      <c r="A6" s="28" t="s">
        <v>14</v>
      </c>
      <c r="B6" s="28" t="s">
        <v>0</v>
      </c>
      <c r="C6" s="28" t="s">
        <v>77</v>
      </c>
      <c r="D6" s="28" t="s">
        <v>78</v>
      </c>
      <c r="E6" s="28" t="s">
        <v>79</v>
      </c>
      <c r="F6" s="28" t="s">
        <v>80</v>
      </c>
      <c r="G6" s="28" t="s">
        <v>81</v>
      </c>
      <c r="H6" s="34" t="s">
        <v>82</v>
      </c>
    </row>
    <row r="7" spans="1:8" x14ac:dyDescent="0.25">
      <c r="A7" s="2" t="s">
        <v>2</v>
      </c>
      <c r="B7" s="3">
        <v>2759781</v>
      </c>
      <c r="C7" s="3">
        <v>282067</v>
      </c>
      <c r="D7" s="3">
        <v>873488</v>
      </c>
      <c r="E7" s="3">
        <v>572959</v>
      </c>
      <c r="F7" s="3">
        <v>346029</v>
      </c>
      <c r="G7" s="3">
        <v>277027</v>
      </c>
      <c r="H7" s="35">
        <v>1.3343</v>
      </c>
    </row>
    <row r="8" spans="1:8" x14ac:dyDescent="0.25">
      <c r="A8" s="2" t="s">
        <v>3</v>
      </c>
      <c r="B8" s="3">
        <v>2985835</v>
      </c>
      <c r="C8" s="3">
        <v>296150</v>
      </c>
      <c r="D8" s="3">
        <v>853347</v>
      </c>
      <c r="E8" s="3">
        <v>576483</v>
      </c>
      <c r="F8" s="3">
        <v>343236</v>
      </c>
      <c r="G8" s="3">
        <v>295467</v>
      </c>
      <c r="H8" s="35">
        <v>1.3134999999999999</v>
      </c>
    </row>
    <row r="9" spans="1:8" x14ac:dyDescent="0.25">
      <c r="A9" s="2" t="s">
        <v>4</v>
      </c>
      <c r="B9" s="3">
        <v>2966090</v>
      </c>
      <c r="C9" s="3">
        <v>326102</v>
      </c>
      <c r="D9" s="3">
        <v>941962</v>
      </c>
      <c r="E9" s="3">
        <v>584800</v>
      </c>
      <c r="F9" s="3">
        <v>379080</v>
      </c>
      <c r="G9" s="3">
        <v>318724</v>
      </c>
      <c r="H9" s="35">
        <v>1.2748999999999999</v>
      </c>
    </row>
    <row r="10" spans="1:8" x14ac:dyDescent="0.25">
      <c r="A10" s="2" t="s">
        <v>5</v>
      </c>
      <c r="B10" s="3">
        <v>2852264</v>
      </c>
      <c r="C10" s="3">
        <v>295897</v>
      </c>
      <c r="D10" s="3">
        <v>1034326</v>
      </c>
      <c r="E10" s="3">
        <v>641228</v>
      </c>
      <c r="F10" s="3">
        <v>393700</v>
      </c>
      <c r="G10" s="3">
        <v>278395</v>
      </c>
      <c r="H10" s="35">
        <v>1.246</v>
      </c>
    </row>
    <row r="11" spans="1:8" x14ac:dyDescent="0.25">
      <c r="A11" s="2" t="s">
        <v>6</v>
      </c>
      <c r="B11" s="3">
        <v>2715361</v>
      </c>
      <c r="C11" s="3">
        <v>291745</v>
      </c>
      <c r="D11" s="3">
        <v>1135005</v>
      </c>
      <c r="E11" s="3">
        <v>538310</v>
      </c>
      <c r="F11" s="3">
        <v>361835</v>
      </c>
      <c r="G11" s="3">
        <v>444113</v>
      </c>
      <c r="H11" s="35">
        <v>1.2282999999999999</v>
      </c>
    </row>
    <row r="12" spans="1:8" x14ac:dyDescent="0.25">
      <c r="A12" s="2" t="s">
        <v>7</v>
      </c>
      <c r="B12" s="3">
        <v>2760826</v>
      </c>
      <c r="C12" s="3">
        <v>281930</v>
      </c>
      <c r="D12" s="3">
        <v>1234899</v>
      </c>
      <c r="E12" s="3">
        <v>571356</v>
      </c>
      <c r="F12" s="3">
        <v>377740</v>
      </c>
      <c r="G12" s="3">
        <v>459065</v>
      </c>
      <c r="H12" s="35">
        <v>1.2077</v>
      </c>
    </row>
    <row r="13" spans="1:8" x14ac:dyDescent="0.25">
      <c r="A13" s="2" t="s">
        <v>8</v>
      </c>
      <c r="B13" s="3">
        <v>2848726</v>
      </c>
      <c r="C13" s="3">
        <v>268936</v>
      </c>
      <c r="D13" s="3">
        <v>1308564</v>
      </c>
      <c r="E13" s="3">
        <v>608057</v>
      </c>
      <c r="F13" s="3">
        <v>388834</v>
      </c>
      <c r="G13" s="3">
        <v>459240</v>
      </c>
      <c r="H13" s="35">
        <v>1.1942999999999999</v>
      </c>
    </row>
    <row r="14" spans="1:8" x14ac:dyDescent="0.25">
      <c r="A14" s="2" t="s">
        <v>9</v>
      </c>
      <c r="B14" s="3">
        <v>2872390</v>
      </c>
      <c r="C14" s="3">
        <v>281755</v>
      </c>
      <c r="D14" s="3">
        <v>1373807</v>
      </c>
      <c r="E14" s="3">
        <v>684840</v>
      </c>
      <c r="F14" s="3">
        <v>408391</v>
      </c>
      <c r="G14" s="3">
        <v>476883</v>
      </c>
      <c r="H14" s="35">
        <v>1.1722999999999999</v>
      </c>
    </row>
    <row r="15" spans="1:8" x14ac:dyDescent="0.25">
      <c r="A15" s="2" t="s">
        <v>10</v>
      </c>
      <c r="B15" s="3">
        <v>3040716</v>
      </c>
      <c r="C15" s="3">
        <v>352507</v>
      </c>
      <c r="D15" s="3">
        <v>1674610</v>
      </c>
      <c r="E15" s="3">
        <v>763713</v>
      </c>
      <c r="F15" s="3">
        <v>450348</v>
      </c>
      <c r="G15" s="3">
        <v>533542</v>
      </c>
      <c r="H15" s="35">
        <v>1.1395999999999999</v>
      </c>
    </row>
    <row r="16" spans="1:8" x14ac:dyDescent="0.25">
      <c r="A16" s="2" t="s">
        <v>11</v>
      </c>
      <c r="B16" s="3">
        <v>3201594</v>
      </c>
      <c r="C16" s="3">
        <v>325784</v>
      </c>
      <c r="D16" s="3">
        <v>1655910</v>
      </c>
      <c r="E16" s="3">
        <v>790222</v>
      </c>
      <c r="F16" s="3">
        <v>452625</v>
      </c>
      <c r="G16" s="3">
        <v>562265</v>
      </c>
      <c r="H16" s="35">
        <v>1.0971</v>
      </c>
    </row>
    <row r="17" spans="1:8" x14ac:dyDescent="0.25">
      <c r="A17" s="2" t="s">
        <v>69</v>
      </c>
      <c r="B17" s="3">
        <v>3343724</v>
      </c>
      <c r="C17" s="3">
        <v>339632</v>
      </c>
      <c r="D17" s="3">
        <v>1708288</v>
      </c>
      <c r="E17" s="3">
        <v>798454</v>
      </c>
      <c r="F17" s="3">
        <v>520005</v>
      </c>
      <c r="G17" s="3">
        <v>581316</v>
      </c>
      <c r="H17" s="35">
        <v>1.0657000000000001</v>
      </c>
    </row>
    <row r="18" spans="1:8" x14ac:dyDescent="0.25">
      <c r="A18" s="2" t="s">
        <v>83</v>
      </c>
      <c r="B18" s="3">
        <v>3513288</v>
      </c>
      <c r="C18" s="3">
        <v>344668</v>
      </c>
      <c r="D18" s="3">
        <v>1680402</v>
      </c>
      <c r="E18" s="3">
        <v>806941</v>
      </c>
      <c r="F18" s="3">
        <v>504745</v>
      </c>
      <c r="G18" s="3">
        <v>640008</v>
      </c>
      <c r="H18" s="35">
        <v>1.0472999999999999</v>
      </c>
    </row>
    <row r="19" spans="1:8" x14ac:dyDescent="0.25">
      <c r="A19" s="2" t="s">
        <v>141</v>
      </c>
      <c r="B19" s="3">
        <v>4253462</v>
      </c>
      <c r="C19" s="3">
        <v>409360</v>
      </c>
      <c r="D19" s="3">
        <v>1667214</v>
      </c>
      <c r="E19" s="3">
        <v>857430</v>
      </c>
      <c r="F19" s="3">
        <v>516221</v>
      </c>
      <c r="G19" s="3">
        <v>405629</v>
      </c>
      <c r="H19">
        <v>1</v>
      </c>
    </row>
    <row r="20" spans="1:8" ht="15" customHeight="1" x14ac:dyDescent="0.25">
      <c r="B20" s="36">
        <v>0.52451550784307821</v>
      </c>
      <c r="C20" s="36">
        <v>5.048021312771632E-2</v>
      </c>
      <c r="D20" s="36">
        <v>0.20559243221006557</v>
      </c>
      <c r="E20" s="36">
        <v>0.10573394846125123</v>
      </c>
      <c r="F20" s="36">
        <v>6.3657773355977249E-2</v>
      </c>
      <c r="G20" s="36">
        <v>5.0020125001911379E-2</v>
      </c>
    </row>
    <row r="22" spans="1:8" x14ac:dyDescent="0.25">
      <c r="A22" s="37" t="s">
        <v>84</v>
      </c>
    </row>
    <row r="23" spans="1:8" x14ac:dyDescent="0.25">
      <c r="A23" s="28" t="s">
        <v>14</v>
      </c>
      <c r="B23" s="28" t="s">
        <v>0</v>
      </c>
      <c r="C23" s="28" t="s">
        <v>70</v>
      </c>
      <c r="D23" s="28" t="s">
        <v>85</v>
      </c>
      <c r="E23" s="28" t="s">
        <v>71</v>
      </c>
      <c r="F23" s="28" t="s">
        <v>1</v>
      </c>
      <c r="G23" s="28" t="s">
        <v>15</v>
      </c>
    </row>
    <row r="24" spans="1:8" x14ac:dyDescent="0.25">
      <c r="A24" s="2" t="s">
        <v>2</v>
      </c>
      <c r="B24" s="4">
        <v>3516.2369721</v>
      </c>
      <c r="C24" s="4">
        <v>359.38156470000001</v>
      </c>
      <c r="D24" s="4">
        <v>1112.9110608000001</v>
      </c>
      <c r="E24" s="4">
        <v>730.00706189999994</v>
      </c>
      <c r="F24" s="4">
        <v>440.87554890000001</v>
      </c>
      <c r="G24" s="4">
        <v>352.9601007</v>
      </c>
    </row>
    <row r="25" spans="1:8" x14ac:dyDescent="0.25">
      <c r="A25" s="2" t="s">
        <v>3</v>
      </c>
      <c r="B25" s="4">
        <v>3744.8342569999995</v>
      </c>
      <c r="C25" s="4">
        <v>371.43133</v>
      </c>
      <c r="D25" s="4">
        <v>1070.2678074</v>
      </c>
      <c r="E25" s="4">
        <v>723.02497860000005</v>
      </c>
      <c r="F25" s="4">
        <v>430.48659119999996</v>
      </c>
      <c r="G25" s="4">
        <v>370.57471139999996</v>
      </c>
    </row>
    <row r="26" spans="1:8" x14ac:dyDescent="0.25">
      <c r="A26" s="2" t="s">
        <v>4</v>
      </c>
      <c r="B26" s="4">
        <v>3610.917966</v>
      </c>
      <c r="C26" s="4">
        <v>396.99657480000002</v>
      </c>
      <c r="D26" s="4">
        <v>1146.7445387999999</v>
      </c>
      <c r="E26" s="4">
        <v>711.93552</v>
      </c>
      <c r="F26" s="4">
        <v>461.49199200000004</v>
      </c>
      <c r="G26" s="4">
        <v>388.01459760000006</v>
      </c>
    </row>
    <row r="27" spans="1:8" x14ac:dyDescent="0.25">
      <c r="A27" s="2" t="s">
        <v>5</v>
      </c>
      <c r="B27" s="4">
        <v>3393.6237071999999</v>
      </c>
      <c r="C27" s="4">
        <v>352.05825059999995</v>
      </c>
      <c r="D27" s="4">
        <v>1230.6410748000001</v>
      </c>
      <c r="E27" s="4">
        <v>762.9330743999999</v>
      </c>
      <c r="F27" s="4">
        <v>468.42426</v>
      </c>
      <c r="G27" s="4">
        <v>331.23437100000001</v>
      </c>
    </row>
    <row r="28" spans="1:8" x14ac:dyDescent="0.25">
      <c r="A28" s="2" t="s">
        <v>6</v>
      </c>
      <c r="B28" s="4">
        <v>3184.8469169</v>
      </c>
      <c r="C28" s="4">
        <v>342.18771050000004</v>
      </c>
      <c r="D28" s="4">
        <v>1331.2473645000002</v>
      </c>
      <c r="E28" s="4">
        <v>631.38379899999995</v>
      </c>
      <c r="F28" s="4">
        <v>424.39627150000001</v>
      </c>
      <c r="G28" s="4">
        <v>520.90013770000007</v>
      </c>
    </row>
    <row r="29" spans="1:8" x14ac:dyDescent="0.25">
      <c r="A29" s="2" t="s">
        <v>7</v>
      </c>
      <c r="B29" s="4">
        <v>3183.7845432000004</v>
      </c>
      <c r="C29" s="4">
        <v>325.12167599999998</v>
      </c>
      <c r="D29" s="4">
        <v>1424.0855268</v>
      </c>
      <c r="E29" s="4">
        <v>658.88773919999994</v>
      </c>
      <c r="F29" s="4">
        <v>435.60976799999997</v>
      </c>
      <c r="G29" s="4">
        <v>529.39375800000005</v>
      </c>
    </row>
    <row r="30" spans="1:8" x14ac:dyDescent="0.25">
      <c r="A30" s="2" t="s">
        <v>8</v>
      </c>
      <c r="B30" s="4">
        <v>3248.6871304000001</v>
      </c>
      <c r="C30" s="4">
        <v>306.69461440000003</v>
      </c>
      <c r="D30" s="4">
        <v>1492.2863856000001</v>
      </c>
      <c r="E30" s="4">
        <v>693.42820280000012</v>
      </c>
      <c r="F30" s="4">
        <v>443.42629360000001</v>
      </c>
      <c r="G30" s="4">
        <v>523.71729600000003</v>
      </c>
    </row>
    <row r="31" spans="1:8" x14ac:dyDescent="0.25">
      <c r="A31" s="2" t="s">
        <v>9</v>
      </c>
      <c r="B31" s="4">
        <v>3215.3533659999998</v>
      </c>
      <c r="C31" s="4">
        <v>315.39654699999994</v>
      </c>
      <c r="D31" s="4">
        <v>1537.8395558</v>
      </c>
      <c r="E31" s="4">
        <v>766.60989599999994</v>
      </c>
      <c r="F31" s="4">
        <v>457.15288539999995</v>
      </c>
      <c r="G31" s="4">
        <v>533.8228302</v>
      </c>
    </row>
    <row r="32" spans="1:8" x14ac:dyDescent="0.25">
      <c r="A32" s="2" t="s">
        <v>10</v>
      </c>
      <c r="B32" s="4">
        <v>3308.9071512</v>
      </c>
      <c r="C32" s="4">
        <v>383.59811740000004</v>
      </c>
      <c r="D32" s="4">
        <v>1822.3106020000002</v>
      </c>
      <c r="E32" s="4">
        <v>831.07248660000005</v>
      </c>
      <c r="F32" s="4">
        <v>490.06869360000002</v>
      </c>
      <c r="G32" s="4">
        <v>580.6004044</v>
      </c>
    </row>
    <row r="33" spans="1:7" x14ac:dyDescent="0.25">
      <c r="A33" s="2" t="s">
        <v>11</v>
      </c>
      <c r="B33" s="4">
        <v>3353.9898744000002</v>
      </c>
      <c r="C33" s="4">
        <v>341.29131840000002</v>
      </c>
      <c r="D33" s="4">
        <v>1734.7313160000001</v>
      </c>
      <c r="E33" s="4">
        <v>827.8365672000001</v>
      </c>
      <c r="F33" s="4">
        <v>474.16995000000003</v>
      </c>
      <c r="G33" s="4">
        <v>589.02881400000001</v>
      </c>
    </row>
    <row r="34" spans="1:7" x14ac:dyDescent="0.25">
      <c r="A34" s="2" t="s">
        <v>69</v>
      </c>
      <c r="B34" s="4">
        <v>3402.5735424</v>
      </c>
      <c r="C34" s="4">
        <v>345.60952320000001</v>
      </c>
      <c r="D34" s="4">
        <v>1738.3538688000001</v>
      </c>
      <c r="E34" s="4">
        <v>812.5067904</v>
      </c>
      <c r="F34" s="4">
        <v>529.15708800000004</v>
      </c>
      <c r="G34" s="4">
        <v>591.54716159999998</v>
      </c>
    </row>
    <row r="35" spans="1:7" x14ac:dyDescent="0.25">
      <c r="A35" s="2" t="s">
        <v>83</v>
      </c>
      <c r="B35" s="4">
        <v>3513.288</v>
      </c>
      <c r="C35" s="4">
        <v>344.66800000000001</v>
      </c>
      <c r="D35" s="4">
        <v>1680.402</v>
      </c>
      <c r="E35" s="4">
        <v>806.94100000000003</v>
      </c>
      <c r="F35" s="4">
        <v>504.745</v>
      </c>
      <c r="G35" s="4">
        <v>640.00800000000004</v>
      </c>
    </row>
    <row r="36" spans="1:7" x14ac:dyDescent="0.25">
      <c r="A36" s="2" t="s">
        <v>141</v>
      </c>
      <c r="B36" s="4">
        <v>4253.4620000000004</v>
      </c>
      <c r="C36" s="4">
        <v>409.36</v>
      </c>
      <c r="D36" s="4">
        <v>1667.2139999999999</v>
      </c>
      <c r="E36" s="4">
        <v>857.43</v>
      </c>
      <c r="F36" s="4">
        <v>516.221</v>
      </c>
      <c r="G36" s="4">
        <v>405.62900000000002</v>
      </c>
    </row>
    <row r="37" spans="1:7" x14ac:dyDescent="0.25">
      <c r="A37" s="2"/>
      <c r="B37" s="4"/>
      <c r="C37" s="4"/>
      <c r="D37" s="4"/>
      <c r="E37" s="4"/>
      <c r="F37" s="4"/>
      <c r="G37" s="4"/>
    </row>
    <row r="38" spans="1:7" x14ac:dyDescent="0.25">
      <c r="A38" s="2" t="s">
        <v>86</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2"/>
  <sheetViews>
    <sheetView zoomScaleNormal="100" workbookViewId="0">
      <selection activeCell="B18" sqref="B18"/>
    </sheetView>
  </sheetViews>
  <sheetFormatPr defaultRowHeight="15" x14ac:dyDescent="0.25"/>
  <cols>
    <col min="1" max="1" width="35.7109375" customWidth="1"/>
    <col min="2" max="2" width="14.28515625" customWidth="1"/>
    <col min="3" max="3" width="9.140625" customWidth="1"/>
    <col min="4" max="4" width="35.5703125" customWidth="1"/>
    <col min="5" max="5" width="14.28515625" customWidth="1"/>
  </cols>
  <sheetData>
    <row r="1" spans="1:7" x14ac:dyDescent="0.25">
      <c r="A1" s="50" t="s">
        <v>32</v>
      </c>
      <c r="B1" s="50"/>
      <c r="C1" s="50"/>
      <c r="D1" s="50"/>
      <c r="E1" s="50"/>
    </row>
    <row r="2" spans="1:7" x14ac:dyDescent="0.25">
      <c r="A2" s="1"/>
      <c r="B2" s="1"/>
      <c r="C2" s="1"/>
      <c r="D2" s="1"/>
      <c r="E2" s="1"/>
    </row>
    <row r="3" spans="1:7" x14ac:dyDescent="0.25">
      <c r="A3" s="5" t="s">
        <v>87</v>
      </c>
      <c r="B3" s="5" t="s">
        <v>88</v>
      </c>
      <c r="C3" t="s">
        <v>89</v>
      </c>
      <c r="D3" s="6"/>
      <c r="E3" s="7" t="s">
        <v>12</v>
      </c>
      <c r="F3" t="s">
        <v>90</v>
      </c>
      <c r="G3" t="s">
        <v>91</v>
      </c>
    </row>
    <row r="4" spans="1:7" x14ac:dyDescent="0.25">
      <c r="A4" s="2" t="s">
        <v>142</v>
      </c>
      <c r="B4" s="4">
        <v>3839.8420000000001</v>
      </c>
      <c r="C4" t="s">
        <v>143</v>
      </c>
      <c r="D4" s="8"/>
      <c r="E4" s="4" t="s">
        <v>92</v>
      </c>
      <c r="F4" s="38">
        <v>0.23788003286770748</v>
      </c>
      <c r="G4">
        <v>872.48020870994253</v>
      </c>
    </row>
    <row r="5" spans="1:7" x14ac:dyDescent="0.25">
      <c r="A5" s="2" t="s">
        <v>144</v>
      </c>
      <c r="B5" s="4">
        <v>204.30600000000001</v>
      </c>
      <c r="C5" t="s">
        <v>145</v>
      </c>
      <c r="D5" s="8"/>
      <c r="E5" s="4" t="s">
        <v>93</v>
      </c>
      <c r="F5" s="38">
        <v>0.11791290057518489</v>
      </c>
      <c r="G5">
        <v>432.47291865242403</v>
      </c>
    </row>
    <row r="6" spans="1:7" x14ac:dyDescent="0.25">
      <c r="A6" s="2" t="s">
        <v>146</v>
      </c>
      <c r="B6" s="4">
        <v>1251.596</v>
      </c>
      <c r="C6" t="s">
        <v>147</v>
      </c>
      <c r="D6" s="8"/>
      <c r="E6" s="4" t="s">
        <v>94</v>
      </c>
      <c r="F6" s="38">
        <v>0.11955628594905506</v>
      </c>
      <c r="G6">
        <v>438.50041577649961</v>
      </c>
    </row>
    <row r="7" spans="1:7" x14ac:dyDescent="0.25">
      <c r="A7" s="2" t="s">
        <v>148</v>
      </c>
      <c r="B7" s="4">
        <v>714.51</v>
      </c>
      <c r="C7" t="s">
        <v>149</v>
      </c>
      <c r="D7" s="8"/>
      <c r="E7" s="4" t="s">
        <v>95</v>
      </c>
      <c r="F7" s="38">
        <v>0.19679539852095315</v>
      </c>
      <c r="G7">
        <v>721.79278060805257</v>
      </c>
    </row>
    <row r="8" spans="1:7" x14ac:dyDescent="0.25">
      <c r="A8" s="33" t="s">
        <v>150</v>
      </c>
      <c r="B8" s="12">
        <v>2099.0619999999999</v>
      </c>
      <c r="C8" t="s">
        <v>151</v>
      </c>
      <c r="D8" s="9"/>
      <c r="E8" s="12" t="s">
        <v>96</v>
      </c>
      <c r="F8" s="38">
        <v>0.32785538208709941</v>
      </c>
      <c r="G8">
        <v>1202.4856762530812</v>
      </c>
    </row>
    <row r="9" spans="1:7" x14ac:dyDescent="0.25">
      <c r="A9" s="39"/>
      <c r="B9" s="40">
        <v>8109.3159999999998</v>
      </c>
      <c r="D9" s="14"/>
      <c r="E9" s="13"/>
      <c r="G9">
        <v>3667.732</v>
      </c>
    </row>
    <row r="10" spans="1:7" x14ac:dyDescent="0.25">
      <c r="A10" s="10"/>
    </row>
    <row r="11" spans="1:7" x14ac:dyDescent="0.25">
      <c r="A11" s="11"/>
      <c r="B11" s="11"/>
    </row>
    <row r="12" spans="1:7" x14ac:dyDescent="0.25">
      <c r="A12" t="s">
        <v>13</v>
      </c>
    </row>
  </sheetData>
  <mergeCells count="1">
    <mergeCell ref="A1:E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7"/>
  <sheetViews>
    <sheetView topLeftCell="A10" workbookViewId="0">
      <selection activeCell="N30" sqref="N30"/>
    </sheetView>
  </sheetViews>
  <sheetFormatPr defaultRowHeight="15" x14ac:dyDescent="0.25"/>
  <cols>
    <col min="1" max="1" width="10.85546875" customWidth="1"/>
    <col min="2" max="8" width="14.28515625" customWidth="1"/>
  </cols>
  <sheetData>
    <row r="1" spans="1:8" x14ac:dyDescent="0.25">
      <c r="A1" t="s">
        <v>102</v>
      </c>
    </row>
    <row r="2" spans="1:8" x14ac:dyDescent="0.25">
      <c r="A2" t="s">
        <v>75</v>
      </c>
    </row>
    <row r="3" spans="1:8" x14ac:dyDescent="0.25">
      <c r="A3" t="s">
        <v>140</v>
      </c>
    </row>
    <row r="5" spans="1:8" x14ac:dyDescent="0.25">
      <c r="A5" s="34" t="s">
        <v>76</v>
      </c>
    </row>
    <row r="6" spans="1:8" x14ac:dyDescent="0.25">
      <c r="A6" s="28" t="s">
        <v>14</v>
      </c>
      <c r="B6" s="28" t="s">
        <v>72</v>
      </c>
      <c r="C6" s="28" t="s">
        <v>97</v>
      </c>
      <c r="D6" s="28" t="s">
        <v>98</v>
      </c>
      <c r="E6" s="28" t="s">
        <v>99</v>
      </c>
      <c r="F6" s="28" t="s">
        <v>100</v>
      </c>
      <c r="G6" s="28" t="s">
        <v>101</v>
      </c>
      <c r="H6" s="34" t="s">
        <v>82</v>
      </c>
    </row>
    <row r="7" spans="1:8" x14ac:dyDescent="0.25">
      <c r="A7" s="2" t="s">
        <v>2</v>
      </c>
      <c r="B7" s="3">
        <v>715831</v>
      </c>
      <c r="C7" s="3">
        <v>3146575</v>
      </c>
      <c r="D7" s="3">
        <v>128495</v>
      </c>
      <c r="E7" s="3">
        <v>186137</v>
      </c>
      <c r="F7" s="3">
        <v>717409</v>
      </c>
      <c r="G7" s="3">
        <v>216904</v>
      </c>
      <c r="H7" s="35">
        <v>1.3343</v>
      </c>
    </row>
    <row r="8" spans="1:8" x14ac:dyDescent="0.25">
      <c r="A8" s="2" t="s">
        <v>3</v>
      </c>
      <c r="B8" s="3">
        <v>742416</v>
      </c>
      <c r="C8" s="3">
        <v>3351729</v>
      </c>
      <c r="D8" s="3">
        <v>134061</v>
      </c>
      <c r="E8" s="3">
        <v>180462</v>
      </c>
      <c r="F8" s="3">
        <v>711848</v>
      </c>
      <c r="G8" s="3">
        <v>230002</v>
      </c>
      <c r="H8" s="35">
        <v>1.3134999999999999</v>
      </c>
    </row>
    <row r="9" spans="1:8" x14ac:dyDescent="0.25">
      <c r="A9" s="2" t="s">
        <v>4</v>
      </c>
      <c r="B9" s="3">
        <v>803068</v>
      </c>
      <c r="C9" s="3">
        <v>3434287</v>
      </c>
      <c r="D9" s="3">
        <v>121518</v>
      </c>
      <c r="E9" s="3">
        <v>198728</v>
      </c>
      <c r="F9" s="3">
        <v>737174</v>
      </c>
      <c r="G9" s="3">
        <v>221983</v>
      </c>
      <c r="H9" s="35">
        <v>1.2748999999999999</v>
      </c>
    </row>
    <row r="10" spans="1:8" x14ac:dyDescent="0.25">
      <c r="A10" s="2" t="s">
        <v>5</v>
      </c>
      <c r="B10" s="3">
        <v>799304</v>
      </c>
      <c r="C10" s="3">
        <v>3388745</v>
      </c>
      <c r="D10" s="3">
        <v>129025</v>
      </c>
      <c r="E10" s="3">
        <v>216414</v>
      </c>
      <c r="F10" s="3">
        <v>739942</v>
      </c>
      <c r="G10" s="3">
        <v>222380</v>
      </c>
      <c r="H10" s="35">
        <v>1.246</v>
      </c>
    </row>
    <row r="11" spans="1:8" x14ac:dyDescent="0.25">
      <c r="A11" s="2" t="s">
        <v>6</v>
      </c>
      <c r="B11" s="3">
        <v>784509</v>
      </c>
      <c r="C11" s="3">
        <v>3397658</v>
      </c>
      <c r="D11" s="3">
        <v>117088</v>
      </c>
      <c r="E11" s="3">
        <v>165178</v>
      </c>
      <c r="F11" s="3">
        <v>795998</v>
      </c>
      <c r="G11" s="3">
        <v>225938</v>
      </c>
      <c r="H11" s="35">
        <v>1.2282999999999999</v>
      </c>
    </row>
    <row r="12" spans="1:8" x14ac:dyDescent="0.25">
      <c r="A12" s="2" t="s">
        <v>7</v>
      </c>
      <c r="B12" s="3">
        <v>796445</v>
      </c>
      <c r="C12" s="3">
        <v>3508563</v>
      </c>
      <c r="D12" s="3">
        <v>131320</v>
      </c>
      <c r="E12" s="3">
        <v>147995</v>
      </c>
      <c r="F12" s="3">
        <v>868443</v>
      </c>
      <c r="G12" s="3">
        <v>233050</v>
      </c>
      <c r="H12" s="35">
        <v>1.2077</v>
      </c>
    </row>
    <row r="13" spans="1:8" x14ac:dyDescent="0.25">
      <c r="A13" s="2" t="s">
        <v>8</v>
      </c>
      <c r="B13" s="3">
        <v>811484</v>
      </c>
      <c r="C13" s="3">
        <v>3702403</v>
      </c>
      <c r="D13" s="3">
        <v>140868</v>
      </c>
      <c r="E13" s="3">
        <v>128748</v>
      </c>
      <c r="F13" s="3">
        <v>860767</v>
      </c>
      <c r="G13" s="3">
        <v>238087</v>
      </c>
      <c r="H13" s="35">
        <v>1.1942999999999999</v>
      </c>
    </row>
    <row r="14" spans="1:8" x14ac:dyDescent="0.25">
      <c r="A14" s="2" t="s">
        <v>9</v>
      </c>
      <c r="B14" s="3">
        <v>780400</v>
      </c>
      <c r="C14" s="3">
        <v>3918102</v>
      </c>
      <c r="D14" s="3">
        <v>150115</v>
      </c>
      <c r="E14" s="3">
        <v>122754</v>
      </c>
      <c r="F14" s="3">
        <v>890362</v>
      </c>
      <c r="G14" s="3">
        <v>236333</v>
      </c>
      <c r="H14" s="35">
        <v>1.1722999999999999</v>
      </c>
    </row>
    <row r="15" spans="1:8" x14ac:dyDescent="0.25">
      <c r="A15" s="2" t="s">
        <v>10</v>
      </c>
      <c r="B15" s="3">
        <v>860476</v>
      </c>
      <c r="C15" s="3">
        <v>4489328</v>
      </c>
      <c r="D15" s="3">
        <v>199781</v>
      </c>
      <c r="E15" s="3">
        <v>135362</v>
      </c>
      <c r="F15" s="3">
        <v>851657</v>
      </c>
      <c r="G15" s="3">
        <v>279512</v>
      </c>
      <c r="H15" s="35">
        <v>1.1395999999999999</v>
      </c>
    </row>
    <row r="16" spans="1:8" x14ac:dyDescent="0.25">
      <c r="A16" s="2" t="s">
        <v>11</v>
      </c>
      <c r="B16" s="3">
        <v>876265</v>
      </c>
      <c r="C16" s="3">
        <v>4590908</v>
      </c>
      <c r="D16" s="3">
        <v>183022</v>
      </c>
      <c r="E16" s="3">
        <v>131227</v>
      </c>
      <c r="F16" s="3">
        <v>927288</v>
      </c>
      <c r="G16" s="3">
        <v>279690</v>
      </c>
      <c r="H16" s="35">
        <v>1.0971</v>
      </c>
    </row>
    <row r="17" spans="1:8" x14ac:dyDescent="0.25">
      <c r="A17" s="2" t="s">
        <v>69</v>
      </c>
      <c r="B17" s="3">
        <v>933788</v>
      </c>
      <c r="C17" s="3">
        <v>4754918</v>
      </c>
      <c r="D17" s="3">
        <v>178539</v>
      </c>
      <c r="E17" s="3">
        <v>158935</v>
      </c>
      <c r="F17" s="3">
        <v>978359</v>
      </c>
      <c r="G17" s="3">
        <v>286880</v>
      </c>
      <c r="H17" s="35">
        <v>1.0657000000000001</v>
      </c>
    </row>
    <row r="18" spans="1:8" x14ac:dyDescent="0.25">
      <c r="A18" s="2" t="s">
        <v>83</v>
      </c>
      <c r="B18" s="3">
        <v>948653</v>
      </c>
      <c r="C18" s="3">
        <v>4896033</v>
      </c>
      <c r="D18" s="3">
        <v>259975</v>
      </c>
      <c r="E18" s="3">
        <v>146289</v>
      </c>
      <c r="F18" s="3">
        <v>958419</v>
      </c>
      <c r="G18" s="3">
        <v>280683</v>
      </c>
      <c r="H18" s="35">
        <v>1.0472999999999999</v>
      </c>
    </row>
    <row r="19" spans="1:8" x14ac:dyDescent="0.25">
      <c r="A19" s="2" t="s">
        <v>141</v>
      </c>
      <c r="B19" s="3">
        <v>1024462</v>
      </c>
      <c r="C19" s="3">
        <v>5196345</v>
      </c>
      <c r="D19" s="3">
        <v>259879</v>
      </c>
      <c r="E19" s="3">
        <v>193631</v>
      </c>
      <c r="F19" s="3">
        <v>1066070</v>
      </c>
      <c r="G19" s="3">
        <v>368929</v>
      </c>
      <c r="H19">
        <v>1</v>
      </c>
    </row>
    <row r="21" spans="1:8" x14ac:dyDescent="0.25">
      <c r="A21" s="37" t="s">
        <v>84</v>
      </c>
    </row>
    <row r="22" spans="1:8" x14ac:dyDescent="0.25">
      <c r="A22" s="28" t="s">
        <v>14</v>
      </c>
      <c r="B22" s="28" t="s">
        <v>72</v>
      </c>
      <c r="C22" s="28" t="s">
        <v>97</v>
      </c>
      <c r="D22" s="28" t="s">
        <v>98</v>
      </c>
      <c r="E22" s="28" t="s">
        <v>99</v>
      </c>
      <c r="F22" s="28" t="s">
        <v>100</v>
      </c>
      <c r="G22" s="28" t="s">
        <v>101</v>
      </c>
    </row>
    <row r="23" spans="1:8" x14ac:dyDescent="0.25">
      <c r="A23" s="2" t="s">
        <v>2</v>
      </c>
      <c r="B23" s="3">
        <v>912.04027710000003</v>
      </c>
      <c r="C23" s="3">
        <v>4009.0512075000001</v>
      </c>
      <c r="D23" s="3">
        <v>163.71547950000001</v>
      </c>
      <c r="E23" s="3">
        <v>237.15715169999999</v>
      </c>
      <c r="F23" s="3">
        <v>914.0508069</v>
      </c>
      <c r="G23" s="3">
        <v>276.3573864</v>
      </c>
    </row>
    <row r="24" spans="1:8" x14ac:dyDescent="0.25">
      <c r="A24" s="2" t="s">
        <v>3</v>
      </c>
      <c r="B24" s="3">
        <v>931.13814720000005</v>
      </c>
      <c r="C24" s="3">
        <v>4203.7385117999993</v>
      </c>
      <c r="D24" s="3">
        <v>168.13930619999999</v>
      </c>
      <c r="E24" s="3">
        <v>226.33544039999998</v>
      </c>
      <c r="F24" s="3">
        <v>892.79976160000001</v>
      </c>
      <c r="G24" s="3">
        <v>288.46850840000002</v>
      </c>
    </row>
    <row r="25" spans="1:8" x14ac:dyDescent="0.25">
      <c r="A25" s="2" t="s">
        <v>4</v>
      </c>
      <c r="B25" s="3">
        <v>977.65498320000006</v>
      </c>
      <c r="C25" s="3">
        <v>4180.9009937999999</v>
      </c>
      <c r="D25" s="3">
        <v>147.93601320000002</v>
      </c>
      <c r="E25" s="3">
        <v>241.93146720000001</v>
      </c>
      <c r="F25" s="3">
        <v>897.43562759999998</v>
      </c>
      <c r="G25" s="3">
        <v>270.24210420000003</v>
      </c>
    </row>
    <row r="26" spans="1:8" x14ac:dyDescent="0.25">
      <c r="A26" s="2" t="s">
        <v>5</v>
      </c>
      <c r="B26" s="3">
        <v>951.01189920000002</v>
      </c>
      <c r="C26" s="3">
        <v>4031.928801</v>
      </c>
      <c r="D26" s="3">
        <v>153.51394500000001</v>
      </c>
      <c r="E26" s="3">
        <v>257.48937719999998</v>
      </c>
      <c r="F26" s="3">
        <v>880.38299159999997</v>
      </c>
      <c r="G26" s="3">
        <v>264.58772399999998</v>
      </c>
    </row>
    <row r="27" spans="1:8" x14ac:dyDescent="0.25">
      <c r="A27" s="2" t="s">
        <v>6</v>
      </c>
      <c r="B27" s="3">
        <v>920.15060610000012</v>
      </c>
      <c r="C27" s="3">
        <v>3985.1130682000003</v>
      </c>
      <c r="D27" s="3">
        <v>137.33251519999999</v>
      </c>
      <c r="E27" s="3">
        <v>193.73727620000003</v>
      </c>
      <c r="F27" s="3">
        <v>933.6260542</v>
      </c>
      <c r="G27" s="3">
        <v>265.00268019999999</v>
      </c>
    </row>
    <row r="28" spans="1:8" x14ac:dyDescent="0.25">
      <c r="A28" s="2" t="s">
        <v>7</v>
      </c>
      <c r="B28" s="3">
        <v>918.460374</v>
      </c>
      <c r="C28" s="3">
        <v>4046.0748516000003</v>
      </c>
      <c r="D28" s="3">
        <v>151.43822399999999</v>
      </c>
      <c r="E28" s="3">
        <v>170.667834</v>
      </c>
      <c r="F28" s="3">
        <v>1001.4884675999999</v>
      </c>
      <c r="G28" s="3">
        <v>268.75326000000001</v>
      </c>
    </row>
    <row r="29" spans="1:8" x14ac:dyDescent="0.25">
      <c r="A29" s="2" t="s">
        <v>8</v>
      </c>
      <c r="B29" s="3">
        <v>925.41635359999998</v>
      </c>
      <c r="C29" s="3">
        <v>4222.2203812000007</v>
      </c>
      <c r="D29" s="3">
        <v>160.6458672</v>
      </c>
      <c r="E29" s="3">
        <v>146.82421920000002</v>
      </c>
      <c r="F29" s="3">
        <v>981.61868679999998</v>
      </c>
      <c r="G29" s="3">
        <v>271.51441480000005</v>
      </c>
    </row>
    <row r="30" spans="1:8" x14ac:dyDescent="0.25">
      <c r="A30" s="2" t="s">
        <v>9</v>
      </c>
      <c r="B30" s="3">
        <v>873.57975999999996</v>
      </c>
      <c r="C30" s="3">
        <v>4385.9233788000001</v>
      </c>
      <c r="D30" s="3">
        <v>168.03873100000001</v>
      </c>
      <c r="E30" s="3">
        <v>137.41082759999998</v>
      </c>
      <c r="F30" s="3">
        <v>996.67122280000001</v>
      </c>
      <c r="G30" s="3">
        <v>264.55116019999997</v>
      </c>
    </row>
    <row r="31" spans="1:8" x14ac:dyDescent="0.25">
      <c r="A31" s="2" t="s">
        <v>10</v>
      </c>
      <c r="B31" s="3">
        <v>936.36998319999998</v>
      </c>
      <c r="C31" s="3">
        <v>4885.2867296000004</v>
      </c>
      <c r="D31" s="3">
        <v>217.40168420000001</v>
      </c>
      <c r="E31" s="3">
        <v>147.3009284</v>
      </c>
      <c r="F31" s="3">
        <v>926.77314739999997</v>
      </c>
      <c r="G31" s="3">
        <v>304.16495839999999</v>
      </c>
    </row>
    <row r="32" spans="1:8" x14ac:dyDescent="0.25">
      <c r="A32" s="2" t="s">
        <v>11</v>
      </c>
      <c r="B32" s="3">
        <v>917.97521400000005</v>
      </c>
      <c r="C32" s="3">
        <v>4809.4352208</v>
      </c>
      <c r="D32" s="3">
        <v>191.73384720000001</v>
      </c>
      <c r="E32" s="3">
        <v>137.4734052</v>
      </c>
      <c r="F32" s="3">
        <v>971.42690880000009</v>
      </c>
      <c r="G32" s="3">
        <v>293.003244</v>
      </c>
    </row>
    <row r="33" spans="1:7" x14ac:dyDescent="0.25">
      <c r="A33" s="2" t="s">
        <v>69</v>
      </c>
      <c r="B33" s="3">
        <v>950.22266880000006</v>
      </c>
      <c r="C33" s="3">
        <v>4838.6045568</v>
      </c>
      <c r="D33" s="3">
        <v>181.6812864</v>
      </c>
      <c r="E33" s="3">
        <v>161.73225600000004</v>
      </c>
      <c r="F33" s="3">
        <v>995.57811839999999</v>
      </c>
      <c r="G33" s="3">
        <v>291.92908799999998</v>
      </c>
    </row>
    <row r="34" spans="1:7" x14ac:dyDescent="0.25">
      <c r="A34" s="2" t="s">
        <v>83</v>
      </c>
      <c r="B34" s="3">
        <v>948.65300000000002</v>
      </c>
      <c r="C34" s="3">
        <v>4896.0330000000004</v>
      </c>
      <c r="D34" s="3">
        <v>259.97500000000002</v>
      </c>
      <c r="E34" s="3">
        <v>146.28899999999999</v>
      </c>
      <c r="F34" s="3">
        <v>958.41899999999998</v>
      </c>
      <c r="G34" s="3">
        <v>280.68299999999999</v>
      </c>
    </row>
    <row r="35" spans="1:7" x14ac:dyDescent="0.25">
      <c r="A35" s="2" t="s">
        <v>141</v>
      </c>
      <c r="B35" s="3">
        <f t="shared" ref="B35:G35" si="0">(B19*$H19)/1000</f>
        <v>1024.462</v>
      </c>
      <c r="C35" s="3">
        <f t="shared" si="0"/>
        <v>5196.3450000000003</v>
      </c>
      <c r="D35" s="3">
        <f t="shared" si="0"/>
        <v>259.87900000000002</v>
      </c>
      <c r="E35" s="3">
        <f t="shared" si="0"/>
        <v>193.631</v>
      </c>
      <c r="F35" s="3">
        <f t="shared" si="0"/>
        <v>1066.07</v>
      </c>
      <c r="G35" s="3">
        <f t="shared" si="0"/>
        <v>368.92899999999997</v>
      </c>
    </row>
    <row r="37" spans="1:7" x14ac:dyDescent="0.25">
      <c r="A37" s="2" t="s">
        <v>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8"/>
  <sheetViews>
    <sheetView workbookViewId="0">
      <selection activeCell="E17" sqref="E17"/>
    </sheetView>
  </sheetViews>
  <sheetFormatPr defaultRowHeight="15" x14ac:dyDescent="0.25"/>
  <cols>
    <col min="1" max="1" width="28.5703125" customWidth="1"/>
    <col min="2" max="2" width="21.42578125" customWidth="1"/>
    <col min="3" max="3" width="17.85546875" customWidth="1"/>
  </cols>
  <sheetData>
    <row r="1" spans="1:3" x14ac:dyDescent="0.25">
      <c r="A1" s="50" t="s">
        <v>73</v>
      </c>
      <c r="B1" s="50"/>
      <c r="C1" s="50"/>
    </row>
    <row r="2" spans="1:3" x14ac:dyDescent="0.25">
      <c r="A2" s="1"/>
      <c r="B2" s="1"/>
      <c r="C2" s="1"/>
    </row>
    <row r="3" spans="1:3" ht="30" customHeight="1" x14ac:dyDescent="0.25">
      <c r="A3" s="15" t="s">
        <v>16</v>
      </c>
      <c r="B3" s="16" t="s">
        <v>103</v>
      </c>
      <c r="C3" s="16" t="s">
        <v>104</v>
      </c>
    </row>
    <row r="4" spans="1:3" x14ac:dyDescent="0.25">
      <c r="A4" s="2" t="s">
        <v>17</v>
      </c>
      <c r="B4" s="18">
        <v>6.0141224639999997</v>
      </c>
      <c r="C4" s="19">
        <v>8.9367289636305289E-2</v>
      </c>
    </row>
    <row r="5" spans="1:3" x14ac:dyDescent="0.25">
      <c r="A5" s="2" t="s">
        <v>18</v>
      </c>
      <c r="B5" s="18">
        <v>36.707257415000001</v>
      </c>
      <c r="C5" s="19">
        <v>0.5454541580749428</v>
      </c>
    </row>
    <row r="6" spans="1:3" x14ac:dyDescent="0.25">
      <c r="A6" s="2" t="s">
        <v>19</v>
      </c>
      <c r="B6" s="18">
        <v>24.575306509000001</v>
      </c>
      <c r="C6" s="19">
        <v>0.36517855228875196</v>
      </c>
    </row>
    <row r="8" spans="1:3" x14ac:dyDescent="0.25">
      <c r="A8" s="2" t="s">
        <v>20</v>
      </c>
    </row>
    <row r="9" spans="1:3" x14ac:dyDescent="0.25">
      <c r="A9" s="17" t="s">
        <v>105</v>
      </c>
      <c r="B9" s="4"/>
      <c r="C9" s="4"/>
    </row>
    <row r="10" spans="1:3" x14ac:dyDescent="0.25">
      <c r="A10" s="17" t="s">
        <v>106</v>
      </c>
      <c r="B10" s="4"/>
      <c r="C10" s="4"/>
    </row>
    <row r="11" spans="1:3" x14ac:dyDescent="0.25">
      <c r="A11" s="17"/>
      <c r="B11" s="4"/>
      <c r="C11" s="4"/>
    </row>
    <row r="12" spans="1:3" x14ac:dyDescent="0.25">
      <c r="A12" s="17"/>
      <c r="B12" s="4"/>
      <c r="C12" s="4"/>
    </row>
    <row r="13" spans="1:3" x14ac:dyDescent="0.25">
      <c r="A13" s="17"/>
      <c r="B13" s="4"/>
      <c r="C13" s="4"/>
    </row>
    <row r="14" spans="1:3" x14ac:dyDescent="0.25">
      <c r="A14" s="17"/>
      <c r="B14" s="4"/>
      <c r="C14" s="4"/>
    </row>
    <row r="15" spans="1:3" x14ac:dyDescent="0.25">
      <c r="A15" s="17"/>
      <c r="B15" s="4"/>
      <c r="C15" s="4"/>
    </row>
    <row r="16" spans="1:3" x14ac:dyDescent="0.25">
      <c r="A16" s="17"/>
      <c r="B16" s="4"/>
      <c r="C16" s="4"/>
    </row>
    <row r="17" spans="1:3" x14ac:dyDescent="0.25">
      <c r="A17" s="17"/>
      <c r="B17" s="4"/>
      <c r="C17" s="4"/>
    </row>
    <row r="18" spans="1:3" x14ac:dyDescent="0.25">
      <c r="A18" s="17"/>
      <c r="B18" s="4"/>
      <c r="C18" s="4"/>
    </row>
  </sheetData>
  <mergeCells count="1">
    <mergeCell ref="A1:C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9"/>
  <sheetViews>
    <sheetView workbookViewId="0">
      <selection activeCell="G20" sqref="G20"/>
    </sheetView>
  </sheetViews>
  <sheetFormatPr defaultRowHeight="15" x14ac:dyDescent="0.25"/>
  <cols>
    <col min="1" max="1" width="29.28515625" customWidth="1"/>
  </cols>
  <sheetData>
    <row r="1" spans="1:10" x14ac:dyDescent="0.25">
      <c r="A1" s="23" t="s">
        <v>108</v>
      </c>
    </row>
    <row r="3" spans="1:10" x14ac:dyDescent="0.25">
      <c r="A3" s="15" t="s">
        <v>107</v>
      </c>
      <c r="B3" s="15" t="s">
        <v>5</v>
      </c>
      <c r="C3" s="15" t="s">
        <v>6</v>
      </c>
      <c r="D3" s="15" t="s">
        <v>7</v>
      </c>
      <c r="E3" s="15" t="s">
        <v>8</v>
      </c>
      <c r="F3" s="15" t="s">
        <v>9</v>
      </c>
      <c r="G3" s="15" t="s">
        <v>10</v>
      </c>
      <c r="H3" s="15" t="s">
        <v>11</v>
      </c>
      <c r="I3" s="15" t="s">
        <v>69</v>
      </c>
      <c r="J3" s="15" t="s">
        <v>83</v>
      </c>
    </row>
    <row r="4" spans="1:10" x14ac:dyDescent="0.25">
      <c r="A4" s="26" t="s">
        <v>17</v>
      </c>
      <c r="B4" s="4">
        <v>750771.82372138626</v>
      </c>
      <c r="C4" s="4">
        <v>731357.82992774772</v>
      </c>
      <c r="D4" s="4">
        <v>728405.46360438841</v>
      </c>
      <c r="E4" s="4">
        <v>712755.93246306363</v>
      </c>
      <c r="F4" s="4">
        <v>673652.97977198614</v>
      </c>
      <c r="G4" s="4">
        <v>631641.5577825713</v>
      </c>
      <c r="H4" s="4">
        <v>582400.11091605679</v>
      </c>
      <c r="I4" s="4">
        <v>567509.7189943319</v>
      </c>
      <c r="J4" s="4">
        <v>535604.62539156072</v>
      </c>
    </row>
    <row r="5" spans="1:10" x14ac:dyDescent="0.25">
      <c r="A5" s="26" t="s">
        <v>35</v>
      </c>
      <c r="B5" s="4">
        <v>602439.06207817944</v>
      </c>
      <c r="C5" s="4">
        <v>582481.67425220518</v>
      </c>
      <c r="D5" s="4">
        <v>582278.40422683815</v>
      </c>
      <c r="E5" s="4">
        <v>565579.73368648137</v>
      </c>
      <c r="F5" s="4">
        <v>645028.44837711682</v>
      </c>
      <c r="G5" s="4">
        <v>614401.87424464722</v>
      </c>
      <c r="H5" s="4">
        <v>577017.18504320097</v>
      </c>
      <c r="I5" s="4">
        <v>554442.00618143787</v>
      </c>
      <c r="J5" s="4">
        <v>520122.00176439452</v>
      </c>
    </row>
    <row r="6" spans="1:10" x14ac:dyDescent="0.25">
      <c r="A6" s="26" t="s">
        <v>36</v>
      </c>
      <c r="B6" s="4">
        <v>412180.81633483665</v>
      </c>
      <c r="C6" s="4">
        <v>398395.72008080024</v>
      </c>
      <c r="D6" s="4">
        <v>399142.40274943825</v>
      </c>
      <c r="E6" s="4">
        <v>379061.80343961716</v>
      </c>
      <c r="F6" s="4">
        <v>366130.9398212182</v>
      </c>
      <c r="G6" s="4">
        <v>357709.45706847904</v>
      </c>
      <c r="H6" s="4">
        <v>342714.66328489501</v>
      </c>
      <c r="I6" s="4">
        <v>336733.4901676731</v>
      </c>
      <c r="J6" s="4">
        <v>310726.071427155</v>
      </c>
    </row>
    <row r="8" spans="1:10" x14ac:dyDescent="0.25">
      <c r="A8" t="s">
        <v>20</v>
      </c>
    </row>
    <row r="9" spans="1:10" x14ac:dyDescent="0.25">
      <c r="A9"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7"/>
  <sheetViews>
    <sheetView workbookViewId="0">
      <selection activeCell="O6" sqref="O6"/>
    </sheetView>
  </sheetViews>
  <sheetFormatPr defaultRowHeight="15" x14ac:dyDescent="0.25"/>
  <cols>
    <col min="1" max="3" width="11.42578125" customWidth="1"/>
  </cols>
  <sheetData>
    <row r="1" spans="1:9" ht="15" customHeight="1" x14ac:dyDescent="0.25">
      <c r="A1" s="51" t="s">
        <v>40</v>
      </c>
      <c r="B1" s="51"/>
      <c r="C1" s="51"/>
      <c r="D1" s="51"/>
      <c r="E1" s="51"/>
      <c r="F1" s="51"/>
      <c r="G1" s="51"/>
      <c r="H1" s="51"/>
      <c r="I1" s="51"/>
    </row>
    <row r="2" spans="1:9" x14ac:dyDescent="0.25">
      <c r="A2" s="27"/>
      <c r="B2" s="27"/>
      <c r="C2" s="27"/>
      <c r="D2" s="27"/>
    </row>
    <row r="3" spans="1:9" ht="30" customHeight="1" x14ac:dyDescent="0.25">
      <c r="A3" t="s">
        <v>14</v>
      </c>
      <c r="B3" t="s">
        <v>38</v>
      </c>
      <c r="C3" t="s">
        <v>109</v>
      </c>
    </row>
    <row r="5" spans="1:9" x14ac:dyDescent="0.25">
      <c r="A5" t="s">
        <v>110</v>
      </c>
      <c r="B5">
        <v>11300</v>
      </c>
      <c r="C5">
        <v>61615</v>
      </c>
    </row>
    <row r="6" spans="1:9" x14ac:dyDescent="0.25">
      <c r="A6" t="s">
        <v>111</v>
      </c>
      <c r="B6">
        <v>11522</v>
      </c>
      <c r="C6">
        <v>73137</v>
      </c>
    </row>
    <row r="7" spans="1:9" x14ac:dyDescent="0.25">
      <c r="A7" t="s">
        <v>112</v>
      </c>
      <c r="B7">
        <v>14055</v>
      </c>
      <c r="C7">
        <v>87192</v>
      </c>
    </row>
    <row r="8" spans="1:9" x14ac:dyDescent="0.25">
      <c r="A8" t="s">
        <v>113</v>
      </c>
      <c r="B8">
        <v>23166</v>
      </c>
      <c r="C8">
        <v>110358</v>
      </c>
    </row>
    <row r="9" spans="1:9" x14ac:dyDescent="0.25">
      <c r="A9" t="s">
        <v>114</v>
      </c>
      <c r="B9">
        <v>34857</v>
      </c>
      <c r="C9">
        <v>145215</v>
      </c>
    </row>
    <row r="10" spans="1:9" x14ac:dyDescent="0.25">
      <c r="A10" t="s">
        <v>115</v>
      </c>
      <c r="B10">
        <v>59940</v>
      </c>
      <c r="C10">
        <v>205155</v>
      </c>
    </row>
    <row r="11" spans="1:9" x14ac:dyDescent="0.25">
      <c r="A11" t="s">
        <v>116</v>
      </c>
      <c r="B11">
        <v>28225</v>
      </c>
      <c r="C11">
        <v>233380</v>
      </c>
    </row>
    <row r="12" spans="1:9" x14ac:dyDescent="0.25">
      <c r="A12" t="s">
        <v>117</v>
      </c>
      <c r="B12">
        <v>49866</v>
      </c>
      <c r="C12">
        <v>283246</v>
      </c>
    </row>
    <row r="13" spans="1:9" x14ac:dyDescent="0.25">
      <c r="A13" t="s">
        <v>154</v>
      </c>
      <c r="B13">
        <v>28319</v>
      </c>
      <c r="C13">
        <v>311565</v>
      </c>
    </row>
    <row r="14" spans="1:9" x14ac:dyDescent="0.25">
      <c r="A14" t="s">
        <v>153</v>
      </c>
      <c r="B14">
        <v>28585</v>
      </c>
      <c r="C14">
        <v>340150</v>
      </c>
    </row>
    <row r="15" spans="1:9" x14ac:dyDescent="0.25">
      <c r="A15" t="s">
        <v>155</v>
      </c>
      <c r="B15">
        <v>19759</v>
      </c>
      <c r="C15">
        <v>359909</v>
      </c>
    </row>
    <row r="16" spans="1:9" x14ac:dyDescent="0.25">
      <c r="A16" t="s">
        <v>39</v>
      </c>
    </row>
    <row r="17" spans="1:1" x14ac:dyDescent="0.25">
      <c r="A17" t="s">
        <v>118</v>
      </c>
    </row>
  </sheetData>
  <mergeCells count="1">
    <mergeCell ref="A1:I1"/>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48"/>
  <sheetViews>
    <sheetView workbookViewId="0">
      <selection activeCell="D25" sqref="D25"/>
    </sheetView>
  </sheetViews>
  <sheetFormatPr defaultRowHeight="15" x14ac:dyDescent="0.25"/>
  <cols>
    <col min="1" max="1" width="43.28515625" customWidth="1"/>
    <col min="2" max="3" width="10.7109375" customWidth="1"/>
  </cols>
  <sheetData>
    <row r="1" spans="1:13" ht="15" customHeight="1" x14ac:dyDescent="0.25">
      <c r="A1" s="52" t="s">
        <v>136</v>
      </c>
      <c r="B1" s="52"/>
      <c r="C1" s="52"/>
      <c r="D1" s="52"/>
      <c r="E1" s="52"/>
      <c r="F1" s="52"/>
      <c r="G1" s="52"/>
      <c r="H1" s="52"/>
      <c r="I1" s="52"/>
      <c r="J1" s="52"/>
      <c r="K1" s="52"/>
      <c r="L1" s="52"/>
      <c r="M1" s="52"/>
    </row>
    <row r="2" spans="1:13" ht="15" customHeight="1" x14ac:dyDescent="0.25">
      <c r="A2" s="29"/>
      <c r="B2" s="29"/>
      <c r="C2" s="29"/>
      <c r="D2" s="29"/>
      <c r="E2" s="29"/>
      <c r="F2" s="29"/>
      <c r="G2" s="29"/>
      <c r="H2" s="29"/>
      <c r="I2" s="29"/>
      <c r="J2" s="29"/>
      <c r="K2" s="29"/>
      <c r="L2" s="29"/>
      <c r="M2" s="29"/>
    </row>
    <row r="3" spans="1:13" x14ac:dyDescent="0.25">
      <c r="A3" s="15"/>
      <c r="B3" s="15" t="s">
        <v>119</v>
      </c>
      <c r="C3" s="15" t="s">
        <v>120</v>
      </c>
    </row>
    <row r="4" spans="1:13" x14ac:dyDescent="0.25">
      <c r="A4" t="s">
        <v>49</v>
      </c>
      <c r="B4">
        <v>1.44</v>
      </c>
      <c r="C4">
        <v>1.63</v>
      </c>
    </row>
    <row r="5" spans="1:13" x14ac:dyDescent="0.25">
      <c r="A5" t="s">
        <v>67</v>
      </c>
      <c r="B5">
        <v>1.58</v>
      </c>
      <c r="C5">
        <v>1.77</v>
      </c>
    </row>
    <row r="6" spans="1:13" x14ac:dyDescent="0.25">
      <c r="A6" t="s">
        <v>50</v>
      </c>
      <c r="B6">
        <v>1.56</v>
      </c>
      <c r="C6">
        <v>1.92</v>
      </c>
    </row>
    <row r="7" spans="1:13" x14ac:dyDescent="0.25">
      <c r="A7" t="s">
        <v>63</v>
      </c>
      <c r="B7">
        <v>1.69</v>
      </c>
      <c r="C7">
        <v>1.67</v>
      </c>
    </row>
    <row r="8" spans="1:13" x14ac:dyDescent="0.25">
      <c r="A8" t="s">
        <v>51</v>
      </c>
      <c r="B8">
        <v>1.59</v>
      </c>
      <c r="C8">
        <v>1.86</v>
      </c>
    </row>
    <row r="9" spans="1:13" x14ac:dyDescent="0.25">
      <c r="A9" t="s">
        <v>52</v>
      </c>
      <c r="B9">
        <v>1.6</v>
      </c>
      <c r="C9">
        <v>1.74</v>
      </c>
    </row>
    <row r="10" spans="1:13" x14ac:dyDescent="0.25">
      <c r="A10" t="s">
        <v>53</v>
      </c>
      <c r="B10">
        <v>1.84</v>
      </c>
      <c r="C10">
        <v>2.06</v>
      </c>
    </row>
    <row r="11" spans="1:13" x14ac:dyDescent="0.25">
      <c r="A11" t="s">
        <v>64</v>
      </c>
      <c r="B11">
        <v>1.48</v>
      </c>
      <c r="C11">
        <v>1.59</v>
      </c>
    </row>
    <row r="12" spans="1:13" x14ac:dyDescent="0.25">
      <c r="A12" t="s">
        <v>41</v>
      </c>
      <c r="B12">
        <v>1.35</v>
      </c>
      <c r="C12">
        <v>1.35</v>
      </c>
    </row>
    <row r="13" spans="1:13" x14ac:dyDescent="0.25">
      <c r="A13" t="s">
        <v>54</v>
      </c>
      <c r="B13">
        <v>1.52</v>
      </c>
      <c r="C13">
        <v>1.75</v>
      </c>
    </row>
    <row r="14" spans="1:13" x14ac:dyDescent="0.25">
      <c r="A14" t="s">
        <v>65</v>
      </c>
      <c r="B14">
        <v>1.63</v>
      </c>
      <c r="C14">
        <v>1.72</v>
      </c>
    </row>
    <row r="15" spans="1:13" x14ac:dyDescent="0.25">
      <c r="A15" t="s">
        <v>55</v>
      </c>
      <c r="B15">
        <v>1.7</v>
      </c>
      <c r="C15">
        <v>1.66</v>
      </c>
    </row>
    <row r="16" spans="1:13" x14ac:dyDescent="0.25">
      <c r="A16" t="s">
        <v>56</v>
      </c>
      <c r="B16">
        <v>1.58</v>
      </c>
      <c r="C16">
        <v>1.83</v>
      </c>
    </row>
    <row r="17" spans="1:3" x14ac:dyDescent="0.25">
      <c r="A17" t="s">
        <v>57</v>
      </c>
      <c r="B17">
        <v>1.55</v>
      </c>
      <c r="C17">
        <v>1.71</v>
      </c>
    </row>
    <row r="18" spans="1:3" x14ac:dyDescent="0.25">
      <c r="A18" t="s">
        <v>42</v>
      </c>
      <c r="B18">
        <v>1.43</v>
      </c>
      <c r="C18">
        <v>1.67</v>
      </c>
    </row>
    <row r="19" spans="1:3" x14ac:dyDescent="0.25">
      <c r="A19" t="s">
        <v>43</v>
      </c>
      <c r="B19">
        <v>1.59</v>
      </c>
      <c r="C19">
        <v>1.85</v>
      </c>
    </row>
    <row r="20" spans="1:3" x14ac:dyDescent="0.25">
      <c r="A20" t="s">
        <v>58</v>
      </c>
      <c r="B20">
        <v>1.57</v>
      </c>
      <c r="C20">
        <v>1.71</v>
      </c>
    </row>
    <row r="21" spans="1:3" x14ac:dyDescent="0.25">
      <c r="A21" t="s">
        <v>59</v>
      </c>
      <c r="B21">
        <v>1.37</v>
      </c>
      <c r="C21">
        <v>1.59</v>
      </c>
    </row>
    <row r="22" spans="1:3" x14ac:dyDescent="0.25">
      <c r="A22" t="s">
        <v>44</v>
      </c>
      <c r="B22">
        <v>1.58</v>
      </c>
      <c r="C22">
        <v>1.96</v>
      </c>
    </row>
    <row r="23" spans="1:3" x14ac:dyDescent="0.25">
      <c r="A23" t="s">
        <v>60</v>
      </c>
      <c r="B23">
        <v>1.89</v>
      </c>
      <c r="C23">
        <v>2.34</v>
      </c>
    </row>
    <row r="24" spans="1:3" x14ac:dyDescent="0.25">
      <c r="A24" t="s">
        <v>45</v>
      </c>
      <c r="B24">
        <v>1.4</v>
      </c>
      <c r="C24">
        <v>1.68</v>
      </c>
    </row>
    <row r="25" spans="1:3" x14ac:dyDescent="0.25">
      <c r="A25" t="s">
        <v>46</v>
      </c>
      <c r="B25">
        <v>1.35</v>
      </c>
      <c r="C25">
        <v>1.44</v>
      </c>
    </row>
    <row r="26" spans="1:3" x14ac:dyDescent="0.25">
      <c r="A26" t="s">
        <v>47</v>
      </c>
      <c r="B26">
        <v>1.36</v>
      </c>
      <c r="C26">
        <v>1.49</v>
      </c>
    </row>
    <row r="27" spans="1:3" x14ac:dyDescent="0.25">
      <c r="A27" t="s">
        <v>61</v>
      </c>
      <c r="B27">
        <v>1.6</v>
      </c>
      <c r="C27">
        <v>1.81</v>
      </c>
    </row>
    <row r="28" spans="1:3" x14ac:dyDescent="0.25">
      <c r="A28" t="s">
        <v>66</v>
      </c>
      <c r="B28">
        <v>1.47</v>
      </c>
      <c r="C28">
        <v>1.64</v>
      </c>
    </row>
    <row r="29" spans="1:3" x14ac:dyDescent="0.25">
      <c r="A29" t="s">
        <v>62</v>
      </c>
      <c r="B29">
        <v>1.54</v>
      </c>
      <c r="C29">
        <v>1.77</v>
      </c>
    </row>
    <row r="30" spans="1:3" x14ac:dyDescent="0.25">
      <c r="A30" s="32" t="s">
        <v>48</v>
      </c>
      <c r="B30" s="32">
        <v>1.32</v>
      </c>
      <c r="C30" s="32">
        <v>1.39</v>
      </c>
    </row>
    <row r="31" spans="1:3" x14ac:dyDescent="0.25">
      <c r="A31" s="30" t="s">
        <v>68</v>
      </c>
      <c r="B31" s="31">
        <v>1.9</v>
      </c>
      <c r="C31" s="31">
        <v>1.61</v>
      </c>
    </row>
    <row r="34" spans="1:3" x14ac:dyDescent="0.25">
      <c r="A34" t="s">
        <v>135</v>
      </c>
      <c r="B34" t="s">
        <v>119</v>
      </c>
      <c r="C34" t="s">
        <v>120</v>
      </c>
    </row>
    <row r="35" spans="1:3" x14ac:dyDescent="0.25">
      <c r="A35" t="s">
        <v>121</v>
      </c>
      <c r="B35">
        <v>1.32</v>
      </c>
      <c r="C35">
        <v>1.51</v>
      </c>
    </row>
    <row r="36" spans="1:3" x14ac:dyDescent="0.25">
      <c r="A36" t="s">
        <v>122</v>
      </c>
      <c r="B36">
        <v>2.11</v>
      </c>
      <c r="C36">
        <v>2.17</v>
      </c>
    </row>
    <row r="37" spans="1:3" x14ac:dyDescent="0.25">
      <c r="A37" t="s">
        <v>123</v>
      </c>
      <c r="B37">
        <v>1.51</v>
      </c>
      <c r="C37">
        <v>1.73</v>
      </c>
    </row>
    <row r="38" spans="1:3" x14ac:dyDescent="0.25">
      <c r="A38" t="s">
        <v>124</v>
      </c>
      <c r="B38">
        <v>1.35</v>
      </c>
      <c r="C38">
        <v>1.82</v>
      </c>
    </row>
    <row r="39" spans="1:3" x14ac:dyDescent="0.25">
      <c r="A39" t="s">
        <v>125</v>
      </c>
      <c r="B39">
        <v>1.47</v>
      </c>
      <c r="C39">
        <v>1.36</v>
      </c>
    </row>
    <row r="40" spans="1:3" x14ac:dyDescent="0.25">
      <c r="A40" t="s">
        <v>126</v>
      </c>
      <c r="B40">
        <v>1.19</v>
      </c>
      <c r="C40">
        <v>1.4</v>
      </c>
    </row>
    <row r="41" spans="1:3" x14ac:dyDescent="0.25">
      <c r="A41" t="s">
        <v>127</v>
      </c>
      <c r="B41">
        <v>1.43</v>
      </c>
      <c r="C41">
        <v>1.52</v>
      </c>
    </row>
    <row r="42" spans="1:3" x14ac:dyDescent="0.25">
      <c r="A42" t="s">
        <v>128</v>
      </c>
      <c r="B42">
        <v>1.87</v>
      </c>
      <c r="C42">
        <v>2.09</v>
      </c>
    </row>
    <row r="43" spans="1:3" x14ac:dyDescent="0.25">
      <c r="A43" t="s">
        <v>129</v>
      </c>
      <c r="B43">
        <v>1.46</v>
      </c>
      <c r="C43">
        <v>1.58</v>
      </c>
    </row>
    <row r="44" spans="1:3" x14ac:dyDescent="0.25">
      <c r="A44" t="s">
        <v>130</v>
      </c>
      <c r="B44">
        <v>1.92</v>
      </c>
      <c r="C44">
        <v>2.4</v>
      </c>
    </row>
    <row r="45" spans="1:3" x14ac:dyDescent="0.25">
      <c r="A45" t="s">
        <v>131</v>
      </c>
      <c r="B45">
        <v>1.3</v>
      </c>
      <c r="C45">
        <v>1.1499999999999999</v>
      </c>
    </row>
    <row r="46" spans="1:3" x14ac:dyDescent="0.25">
      <c r="A46" t="s">
        <v>132</v>
      </c>
      <c r="B46">
        <v>1.2</v>
      </c>
      <c r="C46">
        <v>1.19</v>
      </c>
    </row>
    <row r="47" spans="1:3" x14ac:dyDescent="0.25">
      <c r="A47" t="s">
        <v>133</v>
      </c>
      <c r="B47">
        <v>2.2599999999999998</v>
      </c>
      <c r="C47">
        <v>2.46</v>
      </c>
    </row>
    <row r="48" spans="1:3" x14ac:dyDescent="0.25">
      <c r="A48" t="s">
        <v>134</v>
      </c>
      <c r="B48">
        <v>1.1599999999999999</v>
      </c>
      <c r="C48">
        <v>1.65</v>
      </c>
    </row>
  </sheetData>
  <mergeCells count="1">
    <mergeCell ref="A1:M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18"/>
  <sheetViews>
    <sheetView workbookViewId="0">
      <selection activeCell="A2" sqref="A2"/>
    </sheetView>
  </sheetViews>
  <sheetFormatPr defaultRowHeight="15" x14ac:dyDescent="0.25"/>
  <cols>
    <col min="1" max="1" width="14.28515625" customWidth="1"/>
  </cols>
  <sheetData>
    <row r="1" spans="1:3" x14ac:dyDescent="0.25">
      <c r="A1" s="23" t="s">
        <v>34</v>
      </c>
    </row>
    <row r="3" spans="1:3" x14ac:dyDescent="0.25">
      <c r="A3" s="20" t="s">
        <v>14</v>
      </c>
      <c r="B3" s="21" t="s">
        <v>21</v>
      </c>
      <c r="C3" s="21" t="s">
        <v>22</v>
      </c>
    </row>
    <row r="4" spans="1:3" x14ac:dyDescent="0.25">
      <c r="A4" s="22" t="s">
        <v>137</v>
      </c>
      <c r="B4">
        <v>63</v>
      </c>
      <c r="C4">
        <v>69</v>
      </c>
    </row>
    <row r="5" spans="1:3" x14ac:dyDescent="0.25">
      <c r="A5" s="22" t="s">
        <v>3</v>
      </c>
      <c r="B5">
        <v>21</v>
      </c>
      <c r="C5">
        <v>119</v>
      </c>
    </row>
    <row r="6" spans="1:3" x14ac:dyDescent="0.25">
      <c r="A6" s="22" t="s">
        <v>4</v>
      </c>
      <c r="B6">
        <v>25</v>
      </c>
      <c r="C6">
        <v>85</v>
      </c>
    </row>
    <row r="7" spans="1:3" x14ac:dyDescent="0.25">
      <c r="A7" s="22" t="s">
        <v>5</v>
      </c>
      <c r="B7">
        <v>43</v>
      </c>
      <c r="C7">
        <v>89</v>
      </c>
    </row>
    <row r="8" spans="1:3" x14ac:dyDescent="0.25">
      <c r="A8" s="22" t="s">
        <v>6</v>
      </c>
      <c r="B8">
        <v>32</v>
      </c>
      <c r="C8">
        <v>103</v>
      </c>
    </row>
    <row r="9" spans="1:3" x14ac:dyDescent="0.25">
      <c r="A9" s="22" t="s">
        <v>7</v>
      </c>
      <c r="B9">
        <v>43</v>
      </c>
      <c r="C9">
        <v>116</v>
      </c>
    </row>
    <row r="10" spans="1:3" x14ac:dyDescent="0.25">
      <c r="A10" t="s">
        <v>8</v>
      </c>
      <c r="B10">
        <v>37</v>
      </c>
      <c r="C10">
        <v>103</v>
      </c>
    </row>
    <row r="11" spans="1:3" x14ac:dyDescent="0.25">
      <c r="A11" s="22" t="s">
        <v>9</v>
      </c>
      <c r="B11">
        <v>49</v>
      </c>
      <c r="C11">
        <v>102</v>
      </c>
    </row>
    <row r="12" spans="1:3" x14ac:dyDescent="0.25">
      <c r="A12" s="22" t="s">
        <v>10</v>
      </c>
      <c r="B12">
        <v>55</v>
      </c>
      <c r="C12">
        <v>112</v>
      </c>
    </row>
    <row r="13" spans="1:3" x14ac:dyDescent="0.25">
      <c r="A13" s="22" t="s">
        <v>11</v>
      </c>
      <c r="B13">
        <v>34</v>
      </c>
      <c r="C13">
        <v>138</v>
      </c>
    </row>
    <row r="14" spans="1:3" x14ac:dyDescent="0.25">
      <c r="A14" s="22" t="s">
        <v>69</v>
      </c>
      <c r="B14">
        <v>14</v>
      </c>
      <c r="C14">
        <v>161</v>
      </c>
    </row>
    <row r="15" spans="1:3" x14ac:dyDescent="0.25">
      <c r="A15" s="22" t="s">
        <v>138</v>
      </c>
      <c r="B15">
        <v>33</v>
      </c>
      <c r="C15">
        <v>79</v>
      </c>
    </row>
    <row r="17" spans="1:1" x14ac:dyDescent="0.25">
      <c r="A17" t="s">
        <v>23</v>
      </c>
    </row>
    <row r="18" spans="1:1" x14ac:dyDescent="0.25">
      <c r="A18" s="22"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chapter 9</vt:lpstr>
      <vt:lpstr>9.1.1</vt:lpstr>
      <vt:lpstr>9.1.2</vt:lpstr>
      <vt:lpstr>9.1.3</vt:lpstr>
      <vt:lpstr>9.1.4</vt:lpstr>
      <vt:lpstr>9.1.5</vt:lpstr>
      <vt:lpstr>9.2.1</vt:lpstr>
      <vt:lpstr>9.2.2</vt:lpstr>
      <vt:lpstr>9.2.3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2023-08-29T17:20:57Z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